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7455" tabRatio="709" activeTab="1"/>
  </bookViews>
  <sheets>
    <sheet name="ПРАЙС_ЛИСТ" sheetId="1" r:id="rId1"/>
    <sheet name="ГОТОВЫЕ ЭМАЛИ" sheetId="2" r:id="rId2"/>
  </sheets>
  <definedNames>
    <definedName name="_xlnm.Print_Area" localSheetId="0">'ПРАЙС_ЛИСТ'!$A$1:$I$94</definedName>
  </definedNames>
  <calcPr fullCalcOnLoad="1"/>
</workbook>
</file>

<file path=xl/sharedStrings.xml><?xml version="1.0" encoding="utf-8"?>
<sst xmlns="http://schemas.openxmlformats.org/spreadsheetml/2006/main" count="169" uniqueCount="127">
  <si>
    <t>Артикул</t>
  </si>
  <si>
    <t>Упаковка (л/кг)</t>
  </si>
  <si>
    <t>Наименование товара</t>
  </si>
  <si>
    <t>ПРОЗРАЧНЫЙ ЛАК HS</t>
  </si>
  <si>
    <t>ЭКСПРЕСС-ЛАК</t>
  </si>
  <si>
    <t>ПРОЗРАЧНЫЕ ЛАКИ</t>
  </si>
  <si>
    <t>ГРУНТЫ</t>
  </si>
  <si>
    <t>ШПАТЛЕВКИ</t>
  </si>
  <si>
    <t xml:space="preserve">2К ГРУНТ-НАПОЛНИТЕЛЬ СВЕТЛО-СЕРЫЙ </t>
  </si>
  <si>
    <t xml:space="preserve">2К ГРУНТ-НАПОЛНИТЕЛЬ ТЕМНО-СЕРЫЙ </t>
  </si>
  <si>
    <t>2К АНТИКОРРОЗИОННЫЙ ГРУНТ</t>
  </si>
  <si>
    <t>АКТИВАТОР ДЛЯ АНТИКОРРОЗИОННОГО ГРУНТА</t>
  </si>
  <si>
    <t>ЭПОКСИДНЫЙ ГРУНТ</t>
  </si>
  <si>
    <t>1К ГРУНТ ДЛЯ ПЛАСТИКОВ</t>
  </si>
  <si>
    <t>ГРУНТ ДЛЯ ПЛАСТИКОВ В АЭРОЗОЛИ</t>
  </si>
  <si>
    <t>ШПАТЛЕВКА МЕЛКОЗЕРНИСТАЯ (SOFT)</t>
  </si>
  <si>
    <t>ОТВЕРДИТЕЛЬ ДЛЯ ЭКСПРЕСС-ЛАКА</t>
  </si>
  <si>
    <t>РАЗБАВИТЕЛИ</t>
  </si>
  <si>
    <t>БЫСТРЫЙ РАЗБАВИТЕЛЬ</t>
  </si>
  <si>
    <t>СТАНДАРТНЫЙ РАЗБАВИТЕЛЬ</t>
  </si>
  <si>
    <t>МЕДЛЕННЫЙ РАЗБАВИТЕЛЬ</t>
  </si>
  <si>
    <t>РАЗБАВИТЕЛЬ ДЛЯ ПЕРЕХОДА</t>
  </si>
  <si>
    <t>ОЧИСТИТЕЛИ И ОБЕЗЖИРИВАТЕЛИ</t>
  </si>
  <si>
    <t>УНИВЕРСАЛЬНЫЙ ОБЕЗЖИРИВАТЕЛЬ</t>
  </si>
  <si>
    <t>ОТВЕРДИТЕЛЬ HS БЫСТРЫЙ</t>
  </si>
  <si>
    <t>ОТВЕРДИТЕЛЬ HS СТАНДАРТНЫЙ</t>
  </si>
  <si>
    <t>ОТВЕРДИТЕЛЬ MS БЫСТРЫЙ</t>
  </si>
  <si>
    <t>ОТВЕРДИТЕЛЬ MS СТАНДАРТНЫЙ</t>
  </si>
  <si>
    <t>ОТВЕРДИТЕЛЬ MS МЕДЛЕННЫЙ</t>
  </si>
  <si>
    <t>ОЧИСТИТЕЛЬ ДЛЯ ПЛАСТИКОВ</t>
  </si>
  <si>
    <t>1К ГРУНТ В АЭРОЗОЛИ</t>
  </si>
  <si>
    <t>VP390-4010/S1</t>
  </si>
  <si>
    <t>VP390-4010/S5</t>
  </si>
  <si>
    <t>VP390-4020/S1</t>
  </si>
  <si>
    <t>VP330-1110/S1</t>
  </si>
  <si>
    <t>VP330-1100/S0.4</t>
  </si>
  <si>
    <t>VP330-1120/S0.4</t>
  </si>
  <si>
    <t>VP330-1200/S1</t>
  </si>
  <si>
    <t>VP330-1300/S1</t>
  </si>
  <si>
    <t>VP330-1650/S1</t>
  </si>
  <si>
    <t>VP330-1650/S2.5</t>
  </si>
  <si>
    <t>VP330-1670/S1</t>
  </si>
  <si>
    <t>VP330-1670/S2.5</t>
  </si>
  <si>
    <t>VP220-5120/S0.5K</t>
  </si>
  <si>
    <t>VP220-5120/S1.8K</t>
  </si>
  <si>
    <t>VP220-5130/S0.5K</t>
  </si>
  <si>
    <t>VP220-5130/S1.8K</t>
  </si>
  <si>
    <t>VP220-5150/S0.5K</t>
  </si>
  <si>
    <t>VP220-5150/S1.8K</t>
  </si>
  <si>
    <t>VP220-5160/S0.5K</t>
  </si>
  <si>
    <t>VP220-5160/S1.8K</t>
  </si>
  <si>
    <t>VP315-3300/S1</t>
  </si>
  <si>
    <t>VP315-3710/S0.5</t>
  </si>
  <si>
    <t>VP315-3710/S2.5</t>
  </si>
  <si>
    <t>VP315-3720/S0.5</t>
  </si>
  <si>
    <t>VP315-3729/S0.2</t>
  </si>
  <si>
    <t>VP315-3729/S0.5</t>
  </si>
  <si>
    <t>VP315-3730/S0.2</t>
  </si>
  <si>
    <t>VP315-3730/S0.5</t>
  </si>
  <si>
    <t>VP315-3731/S0.2</t>
  </si>
  <si>
    <t>VP315-3731/S0.5</t>
  </si>
  <si>
    <t>VP830-2220/S1</t>
  </si>
  <si>
    <t>VP830-2230/S1</t>
  </si>
  <si>
    <t>VP830-2230/S5</t>
  </si>
  <si>
    <t>VP830-2240/S1</t>
  </si>
  <si>
    <t>VP830-2260/S1</t>
  </si>
  <si>
    <t>ШПАТЛЕВКА СО СТЕКЛОВОЛОКНОМ (FIBER GLASS)</t>
  </si>
  <si>
    <t>ШПАТЛЕВКА С АЛЮМИНИЕВЫМ НАПОЛНИТЕЛЕМ (ALUMINIUM)</t>
  </si>
  <si>
    <t>VP315-3709/S0.5</t>
  </si>
  <si>
    <t>VP315-3709/S2.5</t>
  </si>
  <si>
    <t>VP829-2370/S1</t>
  </si>
  <si>
    <t>VP829-2380/S1</t>
  </si>
  <si>
    <t>VP829-2390/S5</t>
  </si>
  <si>
    <t>ОЧИСТИТЕЛЬ НА ВОДНОЙ ОСНОВЕ</t>
  </si>
  <si>
    <t>VP830-2270/S0.4</t>
  </si>
  <si>
    <t>VP390-4025/S1</t>
  </si>
  <si>
    <t>VP315-3725/S0.5</t>
  </si>
  <si>
    <t>УНИВЕРСАЛЬНАЯ ШПАТЛЕВКА</t>
  </si>
  <si>
    <t>ПРОЗРАЧНЫЙ ЛАК PREMIER</t>
  </si>
  <si>
    <t>ОТВЕРДИТЕЛЬ ДЛЯ ЛАКА PREMIER</t>
  </si>
  <si>
    <t>VP390-4025/S5</t>
  </si>
  <si>
    <t>VP315-3725/S2.5</t>
  </si>
  <si>
    <t>ОТВЕРДИТЕЛЬ ДЛЯ ЭПОКСИДНОГО ГРУНТА</t>
  </si>
  <si>
    <t>VP315-3200/S0.33</t>
  </si>
  <si>
    <t xml:space="preserve">ПРАЙС-ЛИСТ </t>
  </si>
  <si>
    <t>VP828-2450/S0.25</t>
  </si>
  <si>
    <t>АНТИСИЛИКОНОВАЯ ДОБАВКА</t>
  </si>
  <si>
    <r>
      <t xml:space="preserve"> МАТЕРИАЛЫ VALUE-PRO</t>
    </r>
    <r>
      <rPr>
        <b/>
        <vertAlign val="superscript"/>
        <sz val="12"/>
        <rFont val="Arial"/>
        <family val="2"/>
      </rPr>
      <t>®</t>
    </r>
  </si>
  <si>
    <r>
      <rPr>
        <b/>
        <sz val="10"/>
        <rFont val="Arial"/>
        <family val="2"/>
      </rPr>
      <t>ООО "АВТО-КАР" официальный дистрибьютор концерна PPG</t>
    </r>
    <r>
      <rPr>
        <sz val="10"/>
        <rFont val="Arial"/>
        <family val="2"/>
      </rPr>
      <t xml:space="preserve">
140408, Московская обл, г. Коломна, пр-д Станкостроителей, дом № 17
Тел./Факс: (496) 613 64 54, (496) 613-61-57, (495) 508-57-73, 8-985-335-60-45
E-mail: zakaz@colorstu.ru 
Сайт: www.colorstu.ru </t>
    </r>
  </si>
  <si>
    <t>Банок в коробке</t>
  </si>
  <si>
    <t>Банок на паллете</t>
  </si>
  <si>
    <t xml:space="preserve"> </t>
  </si>
  <si>
    <t>БАЗОВАЯ  ЭМАЛЬ 001 ЧЕРНАЯ</t>
  </si>
  <si>
    <t>БАЗОВАЯ  ЭМАЛЬ 001 БЕЛАЯ</t>
  </si>
  <si>
    <t>Базовые эмали</t>
  </si>
  <si>
    <t>VP300-W001/S1</t>
  </si>
  <si>
    <t>VP300-B001/S1</t>
  </si>
  <si>
    <r>
      <rPr>
        <b/>
        <sz val="10"/>
        <rFont val="Arial"/>
        <family val="2"/>
      </rPr>
      <t>ООО "АВТО-КАР" официальный дистрибьютор концерна PPG</t>
    </r>
    <r>
      <rPr>
        <sz val="10"/>
        <rFont val="Arial"/>
        <family val="2"/>
      </rPr>
      <t xml:space="preserve">
140408, Московская обл, г. Коломна, пр-д Станкостроителей, дом № 17
Тел./Факс: (496) 613 64 54, (496) 613-61-57, (495) 508-57-73, 8-985-335-60-45
E-mail: zakaz@value-pro.ru 
Сайт: www.value-pro.ru </t>
    </r>
  </si>
  <si>
    <t>VP315-3711/S0.5</t>
  </si>
  <si>
    <t>ОТВЕРДИТЕЛЬ HS МЕДЛЕННЫЙ</t>
  </si>
  <si>
    <t>Розница, Евро        (с НДС)</t>
  </si>
  <si>
    <t>VP330-1610/S1</t>
  </si>
  <si>
    <t xml:space="preserve">2К ГРУНТ-НАПОЛНИТЕЛЬ БЕЛЫЙ                                    </t>
  </si>
  <si>
    <t>VP330-1510/S0.8</t>
  </si>
  <si>
    <t>ГРУНТ VALUE-PRO® HIGH-BUILD 4:1 БЕЛЫЙ</t>
  </si>
  <si>
    <t>VP330-1550/S0.8</t>
  </si>
  <si>
    <t>ГРУНТ VALUE-PRO® HIGH-BUILD 4:1 СЕРЫЙ</t>
  </si>
  <si>
    <t>VP330-1570/S0.8</t>
  </si>
  <si>
    <t>ГРУНТ VALUE-PRO® HIGH-BUILD 4:1 ТЕМНО-СЕРЫЙ</t>
  </si>
  <si>
    <t>Прозрачный ЛАК UHS</t>
  </si>
  <si>
    <t>VP390-4050/S1</t>
  </si>
  <si>
    <t>VP390-4050/S5</t>
  </si>
  <si>
    <t>ОТВЕРДИТЕЛЬ UHS стандартный</t>
  </si>
  <si>
    <t>VP315-3751/S0.5</t>
  </si>
  <si>
    <t>VP315-3751/S2.5</t>
  </si>
  <si>
    <t>новинка</t>
  </si>
  <si>
    <t>ГРУНТ эпоксидный 2K Epoxy Primer 2K мокр.по мокр. 1:1</t>
  </si>
  <si>
    <t xml:space="preserve">VP330-1235/S0.75 </t>
  </si>
  <si>
    <t>VP315-3235/S0.75</t>
  </si>
  <si>
    <t>Цена, с учетом скидки</t>
  </si>
  <si>
    <t>Цена Евро        (с НДС)</t>
  </si>
  <si>
    <t>Цена Евро        (без НДС)</t>
  </si>
  <si>
    <t>Цена в рублях по курсу Ц/б</t>
  </si>
  <si>
    <t>Цена в рублях по курсу Ц/Б</t>
  </si>
  <si>
    <t>Ваша скидка</t>
  </si>
  <si>
    <t>курс ЦБ</t>
  </si>
  <si>
    <t>ОТВЕРДИТЕЛЬ Hardener for Epoxy Primer (к грунту эпокс.VP330-1235/S0.75)мокр.по мокр.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</si>
</sst>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* #,##0.00_);_(* \(#,##0.00\);_(* &quot;-&quot;??_);_(@_)"/>
    <numFmt numFmtId="181" formatCode="#,##0.00\ _₽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8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vertAlign val="superscript"/>
      <sz val="12"/>
      <name val="Arial"/>
      <family val="2"/>
    </font>
    <font>
      <b/>
      <sz val="12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1"/>
      <name val="Czcionka tekstu podstawowego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6"/>
      <color indexed="14"/>
      <name val="Arial"/>
      <family val="2"/>
    </font>
    <font>
      <b/>
      <sz val="10"/>
      <color indexed="10"/>
      <name val="Arial"/>
      <family val="2"/>
    </font>
    <font>
      <sz val="11"/>
      <color indexed="10"/>
      <name val="Czcionka tekstu podstawowego"/>
      <family val="2"/>
    </font>
    <font>
      <b/>
      <sz val="11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6"/>
      <color rgb="FFFF33CC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zcionka tekstu podstawowego"/>
      <family val="2"/>
    </font>
    <font>
      <b/>
      <sz val="11"/>
      <color theme="1"/>
      <name val="Czcionka tekstu podstawowego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0" fontId="1" fillId="0" borderId="0" applyFon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10" xfId="59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2" fontId="3" fillId="0" borderId="15" xfId="59" applyNumberFormat="1" applyFont="1" applyFill="1" applyBorder="1" applyAlignment="1">
      <alignment horizontal="center"/>
    </xf>
    <xf numFmtId="1" fontId="3" fillId="0" borderId="10" xfId="59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 horizontal="center"/>
    </xf>
    <xf numFmtId="2" fontId="3" fillId="34" borderId="10" xfId="59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8" fillId="34" borderId="13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8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35" borderId="13" xfId="0" applyFont="1" applyFill="1" applyBorder="1" applyAlignment="1">
      <alignment horizontal="left"/>
    </xf>
    <xf numFmtId="0" fontId="3" fillId="35" borderId="10" xfId="59" applyNumberFormat="1" applyFont="1" applyFill="1" applyBorder="1" applyAlignment="1">
      <alignment horizontal="center"/>
    </xf>
    <xf numFmtId="1" fontId="3" fillId="35" borderId="10" xfId="59" applyNumberFormat="1" applyFont="1" applyFill="1" applyBorder="1" applyAlignment="1">
      <alignment horizontal="center"/>
    </xf>
    <xf numFmtId="0" fontId="3" fillId="35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" fillId="0" borderId="16" xfId="0" applyFont="1" applyFill="1" applyBorder="1" applyAlignment="1">
      <alignment horizontal="left"/>
    </xf>
    <xf numFmtId="2" fontId="3" fillId="0" borderId="10" xfId="59" applyNumberFormat="1" applyFont="1" applyFill="1" applyBorder="1" applyAlignment="1">
      <alignment horizontal="center"/>
    </xf>
    <xf numFmtId="2" fontId="3" fillId="36" borderId="10" xfId="59" applyNumberFormat="1" applyFont="1" applyFill="1" applyBorder="1" applyAlignment="1">
      <alignment horizontal="center"/>
    </xf>
    <xf numFmtId="2" fontId="3" fillId="35" borderId="17" xfId="0" applyNumberFormat="1" applyFont="1" applyFill="1" applyBorder="1" applyAlignment="1">
      <alignment horizontal="center"/>
    </xf>
    <xf numFmtId="2" fontId="3" fillId="34" borderId="17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0" fillId="36" borderId="10" xfId="0" applyFill="1" applyBorder="1" applyAlignment="1">
      <alignment/>
    </xf>
    <xf numFmtId="0" fontId="3" fillId="37" borderId="16" xfId="0" applyFont="1" applyFill="1" applyBorder="1" applyAlignment="1">
      <alignment horizontal="left"/>
    </xf>
    <xf numFmtId="0" fontId="3" fillId="37" borderId="10" xfId="59" applyNumberFormat="1" applyFont="1" applyFill="1" applyBorder="1" applyAlignment="1">
      <alignment horizontal="center"/>
    </xf>
    <xf numFmtId="1" fontId="3" fillId="37" borderId="10" xfId="59" applyNumberFormat="1" applyFont="1" applyFill="1" applyBorder="1" applyAlignment="1">
      <alignment horizontal="center"/>
    </xf>
    <xf numFmtId="2" fontId="3" fillId="37" borderId="10" xfId="59" applyNumberFormat="1" applyFont="1" applyFill="1" applyBorder="1" applyAlignment="1">
      <alignment horizontal="center"/>
    </xf>
    <xf numFmtId="2" fontId="3" fillId="37" borderId="10" xfId="0" applyNumberFormat="1" applyFont="1" applyFill="1" applyBorder="1" applyAlignment="1">
      <alignment horizontal="center"/>
    </xf>
    <xf numFmtId="2" fontId="3" fillId="37" borderId="17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/>
    </xf>
    <xf numFmtId="0" fontId="54" fillId="37" borderId="10" xfId="0" applyFont="1" applyFill="1" applyBorder="1" applyAlignment="1">
      <alignment horizontal="center"/>
    </xf>
    <xf numFmtId="0" fontId="6" fillId="34" borderId="18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6" fillId="36" borderId="19" xfId="0" applyFont="1" applyFill="1" applyBorder="1" applyAlignment="1">
      <alignment/>
    </xf>
    <xf numFmtId="181" fontId="6" fillId="34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181" fontId="5" fillId="33" borderId="22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/>
    </xf>
    <xf numFmtId="2" fontId="3" fillId="36" borderId="10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14" fillId="0" borderId="10" xfId="0" applyFont="1" applyFill="1" applyBorder="1" applyAlignment="1">
      <alignment/>
    </xf>
    <xf numFmtId="0" fontId="5" fillId="0" borderId="10" xfId="59" applyNumberFormat="1" applyFont="1" applyBorder="1" applyAlignment="1">
      <alignment horizontal="center"/>
    </xf>
    <xf numFmtId="1" fontId="5" fillId="0" borderId="10" xfId="59" applyNumberFormat="1" applyFont="1" applyFill="1" applyBorder="1" applyAlignment="1">
      <alignment horizontal="center"/>
    </xf>
    <xf numFmtId="9" fontId="13" fillId="38" borderId="23" xfId="56" applyFont="1" applyFill="1" applyBorder="1" applyAlignment="1">
      <alignment horizontal="center" vertical="center"/>
    </xf>
    <xf numFmtId="2" fontId="14" fillId="38" borderId="23" xfId="0" applyNumberFormat="1" applyFont="1" applyFill="1" applyBorder="1" applyAlignment="1">
      <alignment horizontal="center" vertical="center"/>
    </xf>
    <xf numFmtId="0" fontId="3" fillId="38" borderId="22" xfId="0" applyFont="1" applyFill="1" applyBorder="1" applyAlignment="1">
      <alignment/>
    </xf>
    <xf numFmtId="2" fontId="14" fillId="38" borderId="22" xfId="0" applyNumberFormat="1" applyFont="1" applyFill="1" applyBorder="1" applyAlignment="1">
      <alignment horizontal="center"/>
    </xf>
    <xf numFmtId="0" fontId="5" fillId="38" borderId="23" xfId="0" applyNumberFormat="1" applyFont="1" applyFill="1" applyBorder="1" applyAlignment="1">
      <alignment horizontal="justify" vertical="center"/>
    </xf>
    <xf numFmtId="0" fontId="3" fillId="38" borderId="23" xfId="0" applyFont="1" applyFill="1" applyBorder="1" applyAlignment="1">
      <alignment/>
    </xf>
    <xf numFmtId="2" fontId="3" fillId="35" borderId="10" xfId="59" applyNumberFormat="1" applyFont="1" applyFill="1" applyBorder="1" applyAlignment="1">
      <alignment horizontal="center"/>
    </xf>
    <xf numFmtId="2" fontId="5" fillId="35" borderId="10" xfId="59" applyNumberFormat="1" applyFont="1" applyFill="1" applyBorder="1" applyAlignment="1">
      <alignment horizontal="center"/>
    </xf>
    <xf numFmtId="181" fontId="5" fillId="33" borderId="24" xfId="0" applyNumberFormat="1" applyFont="1" applyFill="1" applyBorder="1" applyAlignment="1">
      <alignment horizontal="center" vertical="center" wrapText="1"/>
    </xf>
    <xf numFmtId="0" fontId="0" fillId="35" borderId="17" xfId="0" applyFill="1" applyBorder="1" applyAlignment="1">
      <alignment/>
    </xf>
    <xf numFmtId="2" fontId="5" fillId="35" borderId="17" xfId="0" applyNumberFormat="1" applyFont="1" applyFill="1" applyBorder="1" applyAlignment="1">
      <alignment horizontal="center"/>
    </xf>
    <xf numFmtId="2" fontId="3" fillId="35" borderId="25" xfId="0" applyNumberFormat="1" applyFont="1" applyFill="1" applyBorder="1" applyAlignment="1">
      <alignment horizontal="center"/>
    </xf>
    <xf numFmtId="184" fontId="55" fillId="38" borderId="26" xfId="0" applyNumberFormat="1" applyFont="1" applyFill="1" applyBorder="1" applyAlignment="1">
      <alignment horizontal="center" vertical="center"/>
    </xf>
    <xf numFmtId="0" fontId="6" fillId="36" borderId="27" xfId="0" applyFont="1" applyFill="1" applyBorder="1" applyAlignment="1">
      <alignment/>
    </xf>
    <xf numFmtId="184" fontId="3" fillId="0" borderId="16" xfId="0" applyNumberFormat="1" applyFont="1" applyBorder="1" applyAlignment="1">
      <alignment horizontal="center"/>
    </xf>
    <xf numFmtId="184" fontId="3" fillId="36" borderId="16" xfId="0" applyNumberFormat="1" applyFont="1" applyFill="1" applyBorder="1" applyAlignment="1">
      <alignment horizontal="center"/>
    </xf>
    <xf numFmtId="184" fontId="3" fillId="37" borderId="16" xfId="0" applyNumberFormat="1" applyFont="1" applyFill="1" applyBorder="1" applyAlignment="1">
      <alignment horizontal="center"/>
    </xf>
    <xf numFmtId="184" fontId="5" fillId="0" borderId="16" xfId="0" applyNumberFormat="1" applyFont="1" applyBorder="1" applyAlignment="1">
      <alignment horizontal="center"/>
    </xf>
    <xf numFmtId="0" fontId="55" fillId="38" borderId="23" xfId="0" applyFont="1" applyFill="1" applyBorder="1" applyAlignment="1">
      <alignment horizontal="center" vertical="center" wrapText="1"/>
    </xf>
    <xf numFmtId="181" fontId="6" fillId="34" borderId="28" xfId="0" applyNumberFormat="1" applyFont="1" applyFill="1" applyBorder="1" applyAlignment="1">
      <alignment horizontal="center" vertical="center"/>
    </xf>
    <xf numFmtId="2" fontId="53" fillId="35" borderId="29" xfId="0" applyNumberFormat="1" applyFont="1" applyFill="1" applyBorder="1" applyAlignment="1">
      <alignment horizontal="center"/>
    </xf>
    <xf numFmtId="0" fontId="56" fillId="35" borderId="29" xfId="0" applyFont="1" applyFill="1" applyBorder="1" applyAlignment="1">
      <alignment/>
    </xf>
    <xf numFmtId="2" fontId="3" fillId="35" borderId="29" xfId="0" applyNumberFormat="1" applyFont="1" applyFill="1" applyBorder="1" applyAlignment="1">
      <alignment horizontal="center"/>
    </xf>
    <xf numFmtId="2" fontId="3" fillId="34" borderId="29" xfId="0" applyNumberFormat="1" applyFont="1" applyFill="1" applyBorder="1" applyAlignment="1">
      <alignment horizontal="center"/>
    </xf>
    <xf numFmtId="2" fontId="3" fillId="37" borderId="29" xfId="0" applyNumberFormat="1" applyFont="1" applyFill="1" applyBorder="1" applyAlignment="1">
      <alignment horizontal="center"/>
    </xf>
    <xf numFmtId="2" fontId="55" fillId="35" borderId="29" xfId="0" applyNumberFormat="1" applyFont="1" applyFill="1" applyBorder="1" applyAlignment="1">
      <alignment horizontal="center"/>
    </xf>
    <xf numFmtId="2" fontId="53" fillId="34" borderId="29" xfId="0" applyNumberFormat="1" applyFont="1" applyFill="1" applyBorder="1" applyAlignment="1">
      <alignment horizontal="center"/>
    </xf>
    <xf numFmtId="2" fontId="53" fillId="35" borderId="30" xfId="0" applyNumberFormat="1" applyFont="1" applyFill="1" applyBorder="1" applyAlignment="1">
      <alignment horizontal="center"/>
    </xf>
    <xf numFmtId="2" fontId="5" fillId="36" borderId="10" xfId="0" applyNumberFormat="1" applyFont="1" applyFill="1" applyBorder="1" applyAlignment="1">
      <alignment horizontal="center"/>
    </xf>
    <xf numFmtId="0" fontId="5" fillId="0" borderId="19" xfId="0" applyNumberFormat="1" applyFont="1" applyBorder="1" applyAlignment="1">
      <alignment horizontal="justify" vertical="center"/>
    </xf>
    <xf numFmtId="0" fontId="3" fillId="0" borderId="31" xfId="0" applyFont="1" applyBorder="1" applyAlignment="1">
      <alignment/>
    </xf>
    <xf numFmtId="2" fontId="57" fillId="0" borderId="10" xfId="0" applyNumberFormat="1" applyFont="1" applyBorder="1" applyAlignment="1">
      <alignment/>
    </xf>
    <xf numFmtId="181" fontId="5" fillId="33" borderId="32" xfId="0" applyNumberFormat="1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/>
    </xf>
    <xf numFmtId="2" fontId="0" fillId="36" borderId="16" xfId="0" applyNumberFormat="1" applyFill="1" applyBorder="1" applyAlignment="1">
      <alignment/>
    </xf>
    <xf numFmtId="0" fontId="5" fillId="0" borderId="34" xfId="0" applyFont="1" applyBorder="1" applyAlignment="1">
      <alignment horizontal="center" vertical="center" wrapText="1"/>
    </xf>
    <xf numFmtId="0" fontId="6" fillId="34" borderId="29" xfId="0" applyFont="1" applyFill="1" applyBorder="1" applyAlignment="1">
      <alignment/>
    </xf>
    <xf numFmtId="184" fontId="53" fillId="0" borderId="27" xfId="0" applyNumberFormat="1" applyFont="1" applyBorder="1" applyAlignment="1">
      <alignment horizontal="center" vertical="center"/>
    </xf>
    <xf numFmtId="0" fontId="3" fillId="35" borderId="23" xfId="0" applyFont="1" applyFill="1" applyBorder="1" applyAlignment="1">
      <alignment/>
    </xf>
    <xf numFmtId="0" fontId="0" fillId="8" borderId="0" xfId="0" applyFill="1" applyAlignment="1">
      <alignment/>
    </xf>
    <xf numFmtId="2" fontId="53" fillId="0" borderId="29" xfId="0" applyNumberFormat="1" applyFont="1" applyFill="1" applyBorder="1" applyAlignment="1">
      <alignment horizontal="center"/>
    </xf>
    <xf numFmtId="2" fontId="53" fillId="0" borderId="30" xfId="0" applyNumberFormat="1" applyFont="1" applyFill="1" applyBorder="1" applyAlignment="1">
      <alignment horizontal="center"/>
    </xf>
    <xf numFmtId="184" fontId="12" fillId="0" borderId="16" xfId="0" applyNumberFormat="1" applyFont="1" applyBorder="1" applyAlignment="1">
      <alignment/>
    </xf>
    <xf numFmtId="2" fontId="5" fillId="36" borderId="35" xfId="0" applyNumberFormat="1" applyFont="1" applyFill="1" applyBorder="1" applyAlignment="1">
      <alignment horizontal="center"/>
    </xf>
    <xf numFmtId="9" fontId="5" fillId="36" borderId="23" xfId="56" applyFont="1" applyFill="1" applyBorder="1" applyAlignment="1">
      <alignment horizontal="center" vertical="center"/>
    </xf>
    <xf numFmtId="2" fontId="3" fillId="35" borderId="0" xfId="0" applyNumberFormat="1" applyFont="1" applyFill="1" applyAlignment="1">
      <alignment/>
    </xf>
    <xf numFmtId="0" fontId="3" fillId="39" borderId="10" xfId="0" applyFont="1" applyFill="1" applyBorder="1" applyAlignment="1">
      <alignment horizontal="left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4" fillId="0" borderId="15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35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600075</xdr:colOff>
      <xdr:row>1</xdr:row>
      <xdr:rowOff>142875</xdr:rowOff>
    </xdr:from>
    <xdr:to>
      <xdr:col>8</xdr:col>
      <xdr:colOff>447675</xdr:colOff>
      <xdr:row>1</xdr:row>
      <xdr:rowOff>752475</xdr:rowOff>
    </xdr:to>
    <xdr:pic>
      <xdr:nvPicPr>
        <xdr:cNvPr id="1" name="Рисунок 3" descr="ValuePro_Logo_RG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323850"/>
          <a:ext cx="3771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1</xdr:row>
      <xdr:rowOff>28575</xdr:rowOff>
    </xdr:from>
    <xdr:to>
      <xdr:col>7</xdr:col>
      <xdr:colOff>666750</xdr:colOff>
      <xdr:row>1</xdr:row>
      <xdr:rowOff>638175</xdr:rowOff>
    </xdr:to>
    <xdr:pic>
      <xdr:nvPicPr>
        <xdr:cNvPr id="1" name="Рисунок 3" descr="ValuePro_Logo_RG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209550"/>
          <a:ext cx="3771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zoomScaleSheetLayoutView="75" zoomScalePageLayoutView="0" workbookViewId="0" topLeftCell="A61">
      <selection activeCell="A51" sqref="A51:A65"/>
    </sheetView>
  </sheetViews>
  <sheetFormatPr defaultColWidth="8.796875" defaultRowHeight="14.25"/>
  <cols>
    <col min="1" max="1" width="23.3984375" style="4" customWidth="1"/>
    <col min="2" max="2" width="82.69921875" style="3" customWidth="1"/>
    <col min="3" max="3" width="1.8984375" style="3" hidden="1" customWidth="1"/>
    <col min="4" max="5" width="9.19921875" style="5" customWidth="1"/>
    <col min="6" max="7" width="10" style="5" customWidth="1"/>
    <col min="8" max="8" width="12" style="3" customWidth="1"/>
    <col min="9" max="9" width="11" style="3" customWidth="1"/>
    <col min="10" max="10" width="13.09765625" style="39" customWidth="1"/>
    <col min="11" max="11" width="24.3984375" style="3" customWidth="1"/>
    <col min="12" max="12" width="10.3984375" style="3" customWidth="1"/>
    <col min="13" max="159" width="9" style="3" customWidth="1"/>
    <col min="160" max="160" width="12.3984375" style="3" customWidth="1"/>
    <col min="161" max="161" width="55.5" style="3" customWidth="1"/>
    <col min="162" max="162" width="6.69921875" style="3" customWidth="1"/>
    <col min="163" max="163" width="12.19921875" style="3" customWidth="1"/>
    <col min="164" max="164" width="9.69921875" style="3" customWidth="1"/>
    <col min="165" max="165" width="5.69921875" style="3" customWidth="1"/>
    <col min="166" max="166" width="12.19921875" style="3" customWidth="1"/>
    <col min="167" max="167" width="12.3984375" style="3" customWidth="1"/>
    <col min="168" max="168" width="14.3984375" style="3" customWidth="1"/>
    <col min="169" max="169" width="10" style="3" customWidth="1"/>
    <col min="170" max="170" width="9" style="3" customWidth="1"/>
    <col min="171" max="171" width="9.09765625" style="3" bestFit="1" customWidth="1"/>
    <col min="172" max="16384" width="9" style="3" customWidth="1"/>
  </cols>
  <sheetData>
    <row r="1" spans="3:8" ht="14.25">
      <c r="C1" s="16"/>
      <c r="D1" s="17"/>
      <c r="E1" s="17"/>
      <c r="F1" s="17"/>
      <c r="G1" s="17"/>
      <c r="H1" s="17"/>
    </row>
    <row r="2" spans="1:8" ht="70.5" customHeight="1">
      <c r="A2" s="151" t="s">
        <v>97</v>
      </c>
      <c r="B2" s="152"/>
      <c r="C2" s="152"/>
      <c r="D2" s="152"/>
      <c r="E2" s="152"/>
      <c r="F2" s="152"/>
      <c r="G2" s="152"/>
      <c r="H2" s="152"/>
    </row>
    <row r="3" spans="1:8" ht="28.5" customHeight="1" thickBot="1">
      <c r="A3" s="131" t="s">
        <v>84</v>
      </c>
      <c r="B3" s="132"/>
      <c r="C3" s="132"/>
      <c r="D3" s="132"/>
      <c r="E3" s="132"/>
      <c r="F3" s="132"/>
      <c r="G3" s="132"/>
      <c r="H3" s="132"/>
    </row>
    <row r="4" spans="1:13" ht="27" customHeight="1" thickBot="1">
      <c r="A4" s="133" t="s">
        <v>87</v>
      </c>
      <c r="B4" s="132"/>
      <c r="C4" s="132"/>
      <c r="D4" s="132"/>
      <c r="E4" s="132"/>
      <c r="F4" s="132"/>
      <c r="G4" s="132"/>
      <c r="H4" s="132"/>
      <c r="I4" s="70">
        <v>0</v>
      </c>
      <c r="J4" s="71" t="s">
        <v>124</v>
      </c>
      <c r="K4" s="75"/>
      <c r="M4" s="34"/>
    </row>
    <row r="5" spans="1:11" ht="15.75" thickBot="1">
      <c r="A5" s="1"/>
      <c r="B5" s="6"/>
      <c r="C5" s="6"/>
      <c r="D5" s="2"/>
      <c r="E5" s="2"/>
      <c r="F5" s="2"/>
      <c r="G5" s="2"/>
      <c r="I5" s="72"/>
      <c r="J5" s="73" t="s">
        <v>125</v>
      </c>
      <c r="K5" s="72"/>
    </row>
    <row r="6" spans="1:11" ht="66" customHeight="1" thickBot="1">
      <c r="A6" s="60" t="s">
        <v>0</v>
      </c>
      <c r="B6" s="134" t="s">
        <v>2</v>
      </c>
      <c r="C6" s="134"/>
      <c r="D6" s="61" t="s">
        <v>1</v>
      </c>
      <c r="E6" s="61" t="s">
        <v>89</v>
      </c>
      <c r="F6" s="62" t="s">
        <v>90</v>
      </c>
      <c r="G6" s="63" t="s">
        <v>121</v>
      </c>
      <c r="H6" s="78" t="s">
        <v>120</v>
      </c>
      <c r="I6" s="88" t="s">
        <v>119</v>
      </c>
      <c r="J6" s="82"/>
      <c r="K6" s="74" t="s">
        <v>123</v>
      </c>
    </row>
    <row r="7" spans="1:11" ht="13.5" customHeight="1">
      <c r="A7" s="56"/>
      <c r="B7" s="135" t="s">
        <v>5</v>
      </c>
      <c r="C7" s="136"/>
      <c r="D7" s="57"/>
      <c r="E7" s="58"/>
      <c r="F7" s="57"/>
      <c r="G7" s="57"/>
      <c r="H7" s="59"/>
      <c r="I7" s="89"/>
      <c r="J7" s="83"/>
      <c r="K7" s="57"/>
    </row>
    <row r="8" spans="1:12" ht="13.5" customHeight="1">
      <c r="A8" s="12" t="s">
        <v>31</v>
      </c>
      <c r="B8" s="117" t="s">
        <v>3</v>
      </c>
      <c r="C8" s="122"/>
      <c r="D8" s="7">
        <v>1</v>
      </c>
      <c r="E8" s="7">
        <v>6</v>
      </c>
      <c r="F8" s="19">
        <v>330</v>
      </c>
      <c r="G8" s="76">
        <v>10.48</v>
      </c>
      <c r="H8" s="44">
        <v>12.57</v>
      </c>
      <c r="I8" s="90">
        <f>H8*(1-$I$4)</f>
        <v>12.57</v>
      </c>
      <c r="J8" s="84">
        <f>J6*1</f>
        <v>0</v>
      </c>
      <c r="K8" s="46">
        <f>I8*J8</f>
        <v>0</v>
      </c>
      <c r="L8" s="115"/>
    </row>
    <row r="9" spans="1:12" ht="13.5" customHeight="1">
      <c r="A9" s="12" t="s">
        <v>68</v>
      </c>
      <c r="B9" s="117" t="s">
        <v>24</v>
      </c>
      <c r="C9" s="118"/>
      <c r="D9" s="7">
        <v>0.5</v>
      </c>
      <c r="E9" s="7">
        <v>6</v>
      </c>
      <c r="F9" s="19">
        <v>612</v>
      </c>
      <c r="G9" s="76">
        <v>7.86</v>
      </c>
      <c r="H9" s="44">
        <v>9.43</v>
      </c>
      <c r="I9" s="90">
        <f>H9*(1-$I$4)</f>
        <v>9.43</v>
      </c>
      <c r="J9" s="84">
        <f>J6*1</f>
        <v>0</v>
      </c>
      <c r="K9" s="46">
        <f aca="true" t="shared" si="0" ref="K9:K71">I9*J9</f>
        <v>0</v>
      </c>
      <c r="L9" s="115"/>
    </row>
    <row r="10" spans="1:12" ht="13.5" customHeight="1">
      <c r="A10" s="12" t="s">
        <v>52</v>
      </c>
      <c r="B10" s="117" t="s">
        <v>25</v>
      </c>
      <c r="C10" s="118"/>
      <c r="D10" s="7">
        <v>0.5</v>
      </c>
      <c r="E10" s="7">
        <v>6</v>
      </c>
      <c r="F10" s="19">
        <v>612</v>
      </c>
      <c r="G10" s="76">
        <v>7.86</v>
      </c>
      <c r="H10" s="44">
        <v>9.43</v>
      </c>
      <c r="I10" s="90">
        <f>H10*(1-$I$4)</f>
        <v>9.43</v>
      </c>
      <c r="J10" s="84">
        <f>J6*1</f>
        <v>0</v>
      </c>
      <c r="K10" s="46">
        <f t="shared" si="0"/>
        <v>0</v>
      </c>
      <c r="L10" s="115"/>
    </row>
    <row r="11" spans="1:12" ht="13.5" customHeight="1">
      <c r="A11" s="12" t="s">
        <v>98</v>
      </c>
      <c r="B11" s="117" t="s">
        <v>99</v>
      </c>
      <c r="C11" s="118"/>
      <c r="D11" s="7">
        <v>0.5</v>
      </c>
      <c r="E11" s="7">
        <v>6</v>
      </c>
      <c r="F11" s="19">
        <v>612</v>
      </c>
      <c r="G11" s="76">
        <v>7.86</v>
      </c>
      <c r="H11" s="44">
        <v>9.43</v>
      </c>
      <c r="I11" s="90">
        <f>H11*(1-$I$4)</f>
        <v>9.43</v>
      </c>
      <c r="J11" s="84">
        <f>J6*1</f>
        <v>0</v>
      </c>
      <c r="K11" s="46">
        <f t="shared" si="0"/>
        <v>0</v>
      </c>
      <c r="L11" s="115"/>
    </row>
    <row r="12" spans="1:12" ht="13.5" customHeight="1">
      <c r="A12" s="13"/>
      <c r="B12" s="137"/>
      <c r="C12" s="137"/>
      <c r="D12" s="26"/>
      <c r="E12" s="26"/>
      <c r="F12" s="26"/>
      <c r="G12" s="42"/>
      <c r="H12" s="79"/>
      <c r="I12" s="91" t="s">
        <v>91</v>
      </c>
      <c r="J12" s="84"/>
      <c r="K12" s="46"/>
      <c r="L12" s="115"/>
    </row>
    <row r="13" spans="1:12" ht="13.5" customHeight="1">
      <c r="A13" s="12" t="s">
        <v>32</v>
      </c>
      <c r="B13" s="117" t="s">
        <v>3</v>
      </c>
      <c r="C13" s="122"/>
      <c r="D13" s="7">
        <v>5</v>
      </c>
      <c r="E13" s="7">
        <v>2</v>
      </c>
      <c r="F13" s="19">
        <v>108</v>
      </c>
      <c r="G13" s="76">
        <v>49.17</v>
      </c>
      <c r="H13" s="44">
        <v>59</v>
      </c>
      <c r="I13" s="90">
        <f>H13*(1-$I$4)</f>
        <v>59</v>
      </c>
      <c r="J13" s="84">
        <f>J6*1</f>
        <v>0</v>
      </c>
      <c r="K13" s="46">
        <f t="shared" si="0"/>
        <v>0</v>
      </c>
      <c r="L13" s="115"/>
    </row>
    <row r="14" spans="1:12" ht="13.5" customHeight="1">
      <c r="A14" s="12" t="s">
        <v>69</v>
      </c>
      <c r="B14" s="117" t="s">
        <v>24</v>
      </c>
      <c r="C14" s="118"/>
      <c r="D14" s="7">
        <v>2.5</v>
      </c>
      <c r="E14" s="7">
        <v>2</v>
      </c>
      <c r="F14" s="19">
        <v>180</v>
      </c>
      <c r="G14" s="76">
        <v>37.64</v>
      </c>
      <c r="H14" s="44">
        <v>45.17</v>
      </c>
      <c r="I14" s="90">
        <f>H14*(1-$I$4)</f>
        <v>45.17</v>
      </c>
      <c r="J14" s="84">
        <f>J6*1</f>
        <v>0</v>
      </c>
      <c r="K14" s="46">
        <f t="shared" si="0"/>
        <v>0</v>
      </c>
      <c r="L14" s="115"/>
    </row>
    <row r="15" spans="1:12" ht="13.5" customHeight="1">
      <c r="A15" s="12" t="s">
        <v>53</v>
      </c>
      <c r="B15" s="117" t="s">
        <v>25</v>
      </c>
      <c r="C15" s="118"/>
      <c r="D15" s="7">
        <v>2.5</v>
      </c>
      <c r="E15" s="7">
        <v>2</v>
      </c>
      <c r="F15" s="19">
        <v>180</v>
      </c>
      <c r="G15" s="76">
        <v>37.64</v>
      </c>
      <c r="H15" s="44">
        <v>45.17</v>
      </c>
      <c r="I15" s="90">
        <f>H15*(1-$I$4)</f>
        <v>45.17</v>
      </c>
      <c r="J15" s="84">
        <f>J6*1</f>
        <v>0</v>
      </c>
      <c r="K15" s="46">
        <f t="shared" si="0"/>
        <v>0</v>
      </c>
      <c r="L15" s="115"/>
    </row>
    <row r="16" spans="1:12" ht="13.5" customHeight="1">
      <c r="A16" s="12"/>
      <c r="B16" s="128"/>
      <c r="C16" s="128"/>
      <c r="D16" s="25"/>
      <c r="E16" s="25"/>
      <c r="F16" s="26"/>
      <c r="G16" s="42"/>
      <c r="H16" s="79"/>
      <c r="I16" s="90"/>
      <c r="J16" s="84"/>
      <c r="K16" s="46"/>
      <c r="L16" s="115"/>
    </row>
    <row r="17" spans="1:12" ht="13.5" customHeight="1">
      <c r="A17" s="12" t="s">
        <v>75</v>
      </c>
      <c r="B17" s="126" t="s">
        <v>78</v>
      </c>
      <c r="C17" s="127"/>
      <c r="D17" s="7">
        <v>1</v>
      </c>
      <c r="E17" s="7">
        <v>6</v>
      </c>
      <c r="F17" s="19">
        <v>330</v>
      </c>
      <c r="G17" s="76">
        <v>10.2</v>
      </c>
      <c r="H17" s="44">
        <v>12.24</v>
      </c>
      <c r="I17" s="90">
        <f>H17*(1-$I$4)</f>
        <v>12.24</v>
      </c>
      <c r="J17" s="84">
        <f>J6*1</f>
        <v>0</v>
      </c>
      <c r="K17" s="46">
        <f t="shared" si="0"/>
        <v>0</v>
      </c>
      <c r="L17" s="115"/>
    </row>
    <row r="18" spans="1:12" ht="13.5" customHeight="1">
      <c r="A18" s="12" t="s">
        <v>76</v>
      </c>
      <c r="B18" s="120" t="s">
        <v>79</v>
      </c>
      <c r="C18" s="121"/>
      <c r="D18" s="7">
        <v>0.5</v>
      </c>
      <c r="E18" s="7">
        <v>6</v>
      </c>
      <c r="F18" s="19">
        <v>612</v>
      </c>
      <c r="G18" s="76">
        <v>6.95</v>
      </c>
      <c r="H18" s="44">
        <v>8.34</v>
      </c>
      <c r="I18" s="90">
        <f>H18*(1-$I$4)</f>
        <v>8.34</v>
      </c>
      <c r="J18" s="84">
        <f>J6*1</f>
        <v>0</v>
      </c>
      <c r="K18" s="46">
        <f t="shared" si="0"/>
        <v>0</v>
      </c>
      <c r="L18" s="115"/>
    </row>
    <row r="19" spans="1:12" ht="13.5" customHeight="1">
      <c r="A19" s="12" t="s">
        <v>56</v>
      </c>
      <c r="B19" s="141" t="s">
        <v>26</v>
      </c>
      <c r="C19" s="142"/>
      <c r="D19" s="7">
        <v>0.5</v>
      </c>
      <c r="E19" s="7">
        <v>6</v>
      </c>
      <c r="F19" s="19">
        <v>612</v>
      </c>
      <c r="G19" s="42">
        <v>8.4</v>
      </c>
      <c r="H19" s="44">
        <v>10.08</v>
      </c>
      <c r="I19" s="90">
        <f>H19*(1-$I$4)</f>
        <v>10.08</v>
      </c>
      <c r="J19" s="84">
        <f>J6*1</f>
        <v>0</v>
      </c>
      <c r="K19" s="46">
        <f t="shared" si="0"/>
        <v>0</v>
      </c>
      <c r="L19" s="115"/>
    </row>
    <row r="20" spans="1:12" ht="13.5" customHeight="1">
      <c r="A20" s="12" t="s">
        <v>60</v>
      </c>
      <c r="B20" s="119" t="s">
        <v>28</v>
      </c>
      <c r="C20" s="119"/>
      <c r="D20" s="7">
        <v>0.5</v>
      </c>
      <c r="E20" s="7">
        <v>6</v>
      </c>
      <c r="F20" s="19">
        <v>612</v>
      </c>
      <c r="G20" s="42">
        <v>8.4</v>
      </c>
      <c r="H20" s="44">
        <v>10.08</v>
      </c>
      <c r="I20" s="90">
        <f>H20*(1-$I$4)</f>
        <v>10.08</v>
      </c>
      <c r="J20" s="84">
        <f>J6*1</f>
        <v>0</v>
      </c>
      <c r="K20" s="46">
        <f t="shared" si="0"/>
        <v>0</v>
      </c>
      <c r="L20" s="115"/>
    </row>
    <row r="21" spans="1:12" ht="13.5" customHeight="1">
      <c r="A21" s="12"/>
      <c r="B21" s="35"/>
      <c r="C21" s="35"/>
      <c r="D21" s="7"/>
      <c r="E21" s="7"/>
      <c r="F21" s="19"/>
      <c r="G21" s="42"/>
      <c r="H21" s="44"/>
      <c r="I21" s="90"/>
      <c r="J21" s="84"/>
      <c r="K21" s="46"/>
      <c r="L21" s="115"/>
    </row>
    <row r="22" spans="1:13" ht="13.5" customHeight="1">
      <c r="A22" s="11" t="s">
        <v>80</v>
      </c>
      <c r="B22" s="126" t="s">
        <v>78</v>
      </c>
      <c r="C22" s="127"/>
      <c r="D22" s="7">
        <v>5</v>
      </c>
      <c r="E22" s="7">
        <v>2</v>
      </c>
      <c r="F22" s="19">
        <v>108</v>
      </c>
      <c r="G22" s="76">
        <v>47.18</v>
      </c>
      <c r="H22" s="44">
        <v>56.62</v>
      </c>
      <c r="I22" s="90">
        <f>H22*(1-$I$4)</f>
        <v>56.62</v>
      </c>
      <c r="J22" s="84">
        <f>J6*1</f>
        <v>0</v>
      </c>
      <c r="K22" s="46">
        <f t="shared" si="0"/>
        <v>0</v>
      </c>
      <c r="L22" s="115"/>
      <c r="M22" s="34"/>
    </row>
    <row r="23" spans="1:13" ht="13.5" customHeight="1">
      <c r="A23" s="11" t="s">
        <v>81</v>
      </c>
      <c r="B23" s="126" t="s">
        <v>79</v>
      </c>
      <c r="C23" s="129"/>
      <c r="D23" s="7">
        <v>2.5</v>
      </c>
      <c r="E23" s="7">
        <v>2</v>
      </c>
      <c r="F23" s="19">
        <v>180</v>
      </c>
      <c r="G23" s="76">
        <v>32</v>
      </c>
      <c r="H23" s="44">
        <v>38.4</v>
      </c>
      <c r="I23" s="90">
        <f>H23*(1-$I$4)</f>
        <v>38.4</v>
      </c>
      <c r="J23" s="84">
        <f>J6*1</f>
        <v>0</v>
      </c>
      <c r="K23" s="46">
        <f t="shared" si="0"/>
        <v>0</v>
      </c>
      <c r="L23" s="115"/>
      <c r="M23" s="34"/>
    </row>
    <row r="24" spans="1:13" ht="13.5" customHeight="1">
      <c r="A24" s="11"/>
      <c r="B24" s="128"/>
      <c r="C24" s="128"/>
      <c r="D24" s="25"/>
      <c r="E24" s="25"/>
      <c r="F24" s="26"/>
      <c r="G24" s="42"/>
      <c r="H24" s="79"/>
      <c r="I24" s="91" t="s">
        <v>91</v>
      </c>
      <c r="J24" s="84"/>
      <c r="K24" s="46"/>
      <c r="L24" s="115"/>
      <c r="M24" s="34"/>
    </row>
    <row r="25" spans="1:13" ht="13.5" customHeight="1">
      <c r="A25" s="11" t="s">
        <v>33</v>
      </c>
      <c r="B25" s="126" t="s">
        <v>4</v>
      </c>
      <c r="C25" s="127"/>
      <c r="D25" s="7">
        <v>1</v>
      </c>
      <c r="E25" s="7">
        <v>6</v>
      </c>
      <c r="F25" s="19">
        <v>330</v>
      </c>
      <c r="G25" s="42">
        <v>13.05</v>
      </c>
      <c r="H25" s="44">
        <v>15.66</v>
      </c>
      <c r="I25" s="90">
        <f>H25*(1-$I$4)</f>
        <v>15.66</v>
      </c>
      <c r="J25" s="84">
        <f>J6*1</f>
        <v>0</v>
      </c>
      <c r="K25" s="46">
        <f t="shared" si="0"/>
        <v>0</v>
      </c>
      <c r="L25" s="115"/>
      <c r="M25" s="34"/>
    </row>
    <row r="26" spans="1:12" ht="13.5" customHeight="1">
      <c r="A26" s="11" t="s">
        <v>54</v>
      </c>
      <c r="B26" s="126" t="s">
        <v>16</v>
      </c>
      <c r="C26" s="129"/>
      <c r="D26" s="7">
        <v>0.5</v>
      </c>
      <c r="E26" s="7">
        <v>6</v>
      </c>
      <c r="F26" s="19">
        <v>612</v>
      </c>
      <c r="G26" s="42">
        <v>8.57</v>
      </c>
      <c r="H26" s="44">
        <v>10.28</v>
      </c>
      <c r="I26" s="90">
        <f>H26*(1-$I$4)</f>
        <v>10.28</v>
      </c>
      <c r="J26" s="84">
        <f>J6*1</f>
        <v>0</v>
      </c>
      <c r="K26" s="46">
        <f t="shared" si="0"/>
        <v>0</v>
      </c>
      <c r="L26" s="115"/>
    </row>
    <row r="27" spans="1:12" ht="13.5" customHeight="1">
      <c r="A27" s="11"/>
      <c r="B27" s="37"/>
      <c r="C27" s="38"/>
      <c r="D27" s="7"/>
      <c r="E27" s="7"/>
      <c r="F27" s="19"/>
      <c r="G27" s="42"/>
      <c r="H27" s="44"/>
      <c r="I27" s="90"/>
      <c r="J27" s="84"/>
      <c r="K27" s="46"/>
      <c r="L27" s="115"/>
    </row>
    <row r="28" spans="1:12" ht="13.5" customHeight="1">
      <c r="A28" s="11" t="s">
        <v>110</v>
      </c>
      <c r="B28" s="37" t="s">
        <v>109</v>
      </c>
      <c r="C28" s="38"/>
      <c r="D28" s="7">
        <v>1</v>
      </c>
      <c r="E28" s="7">
        <v>6</v>
      </c>
      <c r="F28" s="19">
        <v>330</v>
      </c>
      <c r="G28" s="42">
        <v>15.86</v>
      </c>
      <c r="H28" s="44">
        <v>19.03</v>
      </c>
      <c r="I28" s="90">
        <f>H28*(1-$I$4)</f>
        <v>19.03</v>
      </c>
      <c r="J28" s="84">
        <f>J6*1</f>
        <v>0</v>
      </c>
      <c r="K28" s="46">
        <f t="shared" si="0"/>
        <v>0</v>
      </c>
      <c r="L28" s="115"/>
    </row>
    <row r="29" spans="1:12" ht="13.5" customHeight="1">
      <c r="A29" s="11" t="s">
        <v>113</v>
      </c>
      <c r="B29" s="37" t="s">
        <v>112</v>
      </c>
      <c r="C29" s="38"/>
      <c r="D29" s="7">
        <v>0.5</v>
      </c>
      <c r="E29" s="7">
        <v>6</v>
      </c>
      <c r="F29" s="19">
        <v>612</v>
      </c>
      <c r="G29" s="42">
        <v>10.8</v>
      </c>
      <c r="H29" s="44">
        <v>12.96</v>
      </c>
      <c r="I29" s="90">
        <f>H29*(1-$I$4)</f>
        <v>12.96</v>
      </c>
      <c r="J29" s="84">
        <f>J6*1</f>
        <v>0</v>
      </c>
      <c r="K29" s="46">
        <f t="shared" si="0"/>
        <v>0</v>
      </c>
      <c r="L29" s="115"/>
    </row>
    <row r="30" spans="1:12" ht="13.5" customHeight="1">
      <c r="A30" s="11"/>
      <c r="B30" s="37"/>
      <c r="C30" s="38"/>
      <c r="D30" s="7"/>
      <c r="E30" s="7"/>
      <c r="F30" s="19"/>
      <c r="G30" s="42"/>
      <c r="H30" s="44"/>
      <c r="I30" s="90"/>
      <c r="J30" s="84"/>
      <c r="K30" s="46"/>
      <c r="L30" s="115"/>
    </row>
    <row r="31" spans="1:12" ht="13.5" customHeight="1">
      <c r="A31" s="11" t="s">
        <v>111</v>
      </c>
      <c r="B31" s="37" t="s">
        <v>109</v>
      </c>
      <c r="C31" s="38"/>
      <c r="D31" s="7">
        <v>5</v>
      </c>
      <c r="E31" s="7">
        <v>6</v>
      </c>
      <c r="F31" s="19">
        <v>108</v>
      </c>
      <c r="G31" s="42">
        <v>70.62</v>
      </c>
      <c r="H31" s="44">
        <v>84.74</v>
      </c>
      <c r="I31" s="90">
        <f>H31*(1-$I$4)</f>
        <v>84.74</v>
      </c>
      <c r="J31" s="84">
        <f>J6*1</f>
        <v>0</v>
      </c>
      <c r="K31" s="46">
        <f t="shared" si="0"/>
        <v>0</v>
      </c>
      <c r="L31" s="115"/>
    </row>
    <row r="32" spans="1:12" ht="13.5" customHeight="1">
      <c r="A32" s="11" t="s">
        <v>114</v>
      </c>
      <c r="B32" s="37" t="s">
        <v>112</v>
      </c>
      <c r="C32" s="38"/>
      <c r="D32" s="7">
        <v>2.5</v>
      </c>
      <c r="E32" s="7">
        <v>6</v>
      </c>
      <c r="F32" s="19">
        <v>180</v>
      </c>
      <c r="G32" s="42">
        <v>48.29</v>
      </c>
      <c r="H32" s="44">
        <v>57.95</v>
      </c>
      <c r="I32" s="90">
        <f>H32*(1-$I$4)</f>
        <v>57.95</v>
      </c>
      <c r="J32" s="84">
        <f>J6*1</f>
        <v>0</v>
      </c>
      <c r="K32" s="46">
        <f t="shared" si="0"/>
        <v>0</v>
      </c>
      <c r="L32" s="115"/>
    </row>
    <row r="33" spans="1:12" ht="13.5" customHeight="1">
      <c r="A33" s="11"/>
      <c r="B33" s="37"/>
      <c r="C33" s="38"/>
      <c r="D33" s="7"/>
      <c r="E33" s="7"/>
      <c r="F33" s="19"/>
      <c r="G33" s="42"/>
      <c r="H33" s="44"/>
      <c r="I33" s="90"/>
      <c r="J33" s="84"/>
      <c r="K33" s="46"/>
      <c r="L33" s="115"/>
    </row>
    <row r="34" spans="1:12" ht="13.5" customHeight="1">
      <c r="A34" s="11"/>
      <c r="B34" s="37"/>
      <c r="C34" s="38"/>
      <c r="D34" s="7"/>
      <c r="E34" s="7"/>
      <c r="F34" s="19"/>
      <c r="G34" s="42"/>
      <c r="H34" s="44"/>
      <c r="I34" s="92"/>
      <c r="J34" s="84"/>
      <c r="K34" s="64"/>
      <c r="L34" s="115"/>
    </row>
    <row r="35" spans="1:12" ht="13.5" customHeight="1">
      <c r="A35" s="23"/>
      <c r="B35" s="130" t="s">
        <v>6</v>
      </c>
      <c r="C35" s="143"/>
      <c r="D35" s="20"/>
      <c r="E35" s="20"/>
      <c r="F35" s="21"/>
      <c r="G35" s="43"/>
      <c r="H35" s="45"/>
      <c r="I35" s="93" t="s">
        <v>91</v>
      </c>
      <c r="J35" s="85"/>
      <c r="K35" s="65"/>
      <c r="L35" s="115"/>
    </row>
    <row r="36" spans="1:12" ht="13.5" customHeight="1">
      <c r="A36" s="11" t="s">
        <v>34</v>
      </c>
      <c r="B36" s="138" t="s">
        <v>13</v>
      </c>
      <c r="C36" s="139"/>
      <c r="D36" s="7">
        <v>1</v>
      </c>
      <c r="E36" s="7">
        <v>6</v>
      </c>
      <c r="F36" s="19">
        <v>360</v>
      </c>
      <c r="G36" s="42">
        <v>20.17</v>
      </c>
      <c r="H36" s="44">
        <v>24.21</v>
      </c>
      <c r="I36" s="90">
        <f>H36*(1-$I$4)</f>
        <v>24.21</v>
      </c>
      <c r="J36" s="84">
        <f>J6*1</f>
        <v>0</v>
      </c>
      <c r="K36" s="46">
        <f t="shared" si="0"/>
        <v>0</v>
      </c>
      <c r="L36" s="115"/>
    </row>
    <row r="37" spans="1:12" ht="13.5" customHeight="1">
      <c r="A37" s="11"/>
      <c r="B37" s="138"/>
      <c r="C37" s="140"/>
      <c r="D37" s="7"/>
      <c r="E37" s="7"/>
      <c r="F37" s="19"/>
      <c r="G37" s="42"/>
      <c r="H37" s="44"/>
      <c r="I37" s="90" t="s">
        <v>91</v>
      </c>
      <c r="J37" s="84"/>
      <c r="K37" s="46"/>
      <c r="L37" s="115"/>
    </row>
    <row r="38" spans="1:12" ht="13.5" customHeight="1">
      <c r="A38" s="11" t="s">
        <v>35</v>
      </c>
      <c r="B38" s="138" t="s">
        <v>14</v>
      </c>
      <c r="C38" s="139"/>
      <c r="D38" s="7">
        <v>0.4</v>
      </c>
      <c r="E38" s="7">
        <v>6</v>
      </c>
      <c r="F38" s="19">
        <v>468</v>
      </c>
      <c r="G38" s="42">
        <v>10.49</v>
      </c>
      <c r="H38" s="44">
        <v>12.59</v>
      </c>
      <c r="I38" s="90">
        <f>H38*(1-$I$4)</f>
        <v>12.59</v>
      </c>
      <c r="J38" s="84">
        <f>J6*1</f>
        <v>0</v>
      </c>
      <c r="K38" s="46">
        <f t="shared" si="0"/>
        <v>0</v>
      </c>
      <c r="L38" s="115"/>
    </row>
    <row r="39" spans="1:12" ht="13.5" customHeight="1">
      <c r="A39" s="11"/>
      <c r="B39" s="138"/>
      <c r="C39" s="138"/>
      <c r="D39" s="7"/>
      <c r="E39" s="7"/>
      <c r="F39" s="19"/>
      <c r="G39" s="42"/>
      <c r="H39" s="44"/>
      <c r="I39" s="90" t="s">
        <v>91</v>
      </c>
      <c r="J39" s="84"/>
      <c r="K39" s="46"/>
      <c r="L39" s="115"/>
    </row>
    <row r="40" spans="1:12" ht="13.5" customHeight="1">
      <c r="A40" s="11" t="s">
        <v>36</v>
      </c>
      <c r="B40" s="138" t="s">
        <v>30</v>
      </c>
      <c r="C40" s="139"/>
      <c r="D40" s="7">
        <v>0.4</v>
      </c>
      <c r="E40" s="7">
        <v>6</v>
      </c>
      <c r="F40" s="19">
        <v>468</v>
      </c>
      <c r="G40" s="42">
        <v>7.74</v>
      </c>
      <c r="H40" s="44">
        <v>9.29</v>
      </c>
      <c r="I40" s="90">
        <f>H40*(1-$I$4)</f>
        <v>9.29</v>
      </c>
      <c r="J40" s="84">
        <f>J6*1</f>
        <v>0</v>
      </c>
      <c r="K40" s="46">
        <f t="shared" si="0"/>
        <v>0</v>
      </c>
      <c r="L40" s="115"/>
    </row>
    <row r="41" spans="1:12" ht="13.5" customHeight="1">
      <c r="A41" s="11"/>
      <c r="B41" s="138"/>
      <c r="C41" s="138"/>
      <c r="D41" s="7"/>
      <c r="E41" s="7"/>
      <c r="F41" s="19"/>
      <c r="G41" s="42"/>
      <c r="H41" s="44"/>
      <c r="I41" s="90" t="s">
        <v>91</v>
      </c>
      <c r="J41" s="84"/>
      <c r="K41" s="46"/>
      <c r="L41" s="115"/>
    </row>
    <row r="42" spans="1:12" ht="13.5" customHeight="1">
      <c r="A42" s="11" t="s">
        <v>37</v>
      </c>
      <c r="B42" s="144" t="s">
        <v>12</v>
      </c>
      <c r="C42" s="145"/>
      <c r="D42" s="7">
        <v>1</v>
      </c>
      <c r="E42" s="7">
        <v>3</v>
      </c>
      <c r="F42" s="19">
        <v>360</v>
      </c>
      <c r="G42" s="42">
        <v>19.67</v>
      </c>
      <c r="H42" s="44">
        <v>23.6</v>
      </c>
      <c r="I42" s="90">
        <f>H42*(1-$I$4)</f>
        <v>23.6</v>
      </c>
      <c r="J42" s="84">
        <f>J6*1</f>
        <v>0</v>
      </c>
      <c r="K42" s="46">
        <f t="shared" si="0"/>
        <v>0</v>
      </c>
      <c r="L42" s="115"/>
    </row>
    <row r="43" spans="1:12" ht="13.5" customHeight="1">
      <c r="A43" s="11" t="s">
        <v>83</v>
      </c>
      <c r="B43" s="144" t="s">
        <v>82</v>
      </c>
      <c r="C43" s="128"/>
      <c r="D43" s="7">
        <v>0.33</v>
      </c>
      <c r="E43" s="7">
        <v>6</v>
      </c>
      <c r="F43" s="19">
        <v>612</v>
      </c>
      <c r="G43" s="42">
        <v>8.38</v>
      </c>
      <c r="H43" s="44">
        <v>10.06</v>
      </c>
      <c r="I43" s="90">
        <f>H43*(1-$I$4)</f>
        <v>10.06</v>
      </c>
      <c r="J43" s="84">
        <f>J6*1</f>
        <v>0</v>
      </c>
      <c r="K43" s="46">
        <f t="shared" si="0"/>
        <v>0</v>
      </c>
      <c r="L43" s="115"/>
    </row>
    <row r="44" spans="1:12" ht="13.5" customHeight="1">
      <c r="A44" s="11"/>
      <c r="B44" s="144"/>
      <c r="C44" s="144"/>
      <c r="D44" s="7"/>
      <c r="E44" s="7"/>
      <c r="F44" s="19"/>
      <c r="G44" s="42"/>
      <c r="H44" s="44"/>
      <c r="I44" s="90" t="s">
        <v>91</v>
      </c>
      <c r="J44" s="84"/>
      <c r="K44" s="46"/>
      <c r="L44" s="115"/>
    </row>
    <row r="45" spans="1:12" ht="13.5" customHeight="1">
      <c r="A45" s="11" t="s">
        <v>38</v>
      </c>
      <c r="B45" s="144" t="s">
        <v>10</v>
      </c>
      <c r="C45" s="145"/>
      <c r="D45" s="7">
        <v>1</v>
      </c>
      <c r="E45" s="7">
        <v>3</v>
      </c>
      <c r="F45" s="19">
        <v>420</v>
      </c>
      <c r="G45" s="42">
        <v>19.65</v>
      </c>
      <c r="H45" s="44">
        <v>23.58</v>
      </c>
      <c r="I45" s="90">
        <f>H45*(1-$I$4)</f>
        <v>23.58</v>
      </c>
      <c r="J45" s="84">
        <f>J6*1</f>
        <v>0</v>
      </c>
      <c r="K45" s="46">
        <f t="shared" si="0"/>
        <v>0</v>
      </c>
      <c r="L45" s="115"/>
    </row>
    <row r="46" spans="1:12" ht="13.5" customHeight="1">
      <c r="A46" s="11" t="s">
        <v>51</v>
      </c>
      <c r="B46" s="144" t="s">
        <v>11</v>
      </c>
      <c r="C46" s="128"/>
      <c r="D46" s="7">
        <v>1</v>
      </c>
      <c r="E46" s="7">
        <v>6</v>
      </c>
      <c r="F46" s="19">
        <v>342</v>
      </c>
      <c r="G46" s="42">
        <v>12.65</v>
      </c>
      <c r="H46" s="44">
        <v>15.18</v>
      </c>
      <c r="I46" s="90">
        <f>H46*(1-$I$4)</f>
        <v>15.18</v>
      </c>
      <c r="J46" s="84">
        <f>J6*1</f>
        <v>0</v>
      </c>
      <c r="K46" s="46">
        <f t="shared" si="0"/>
        <v>0</v>
      </c>
      <c r="L46" s="115"/>
    </row>
    <row r="47" spans="1:12" ht="13.5" customHeight="1">
      <c r="A47" s="11"/>
      <c r="B47" s="30"/>
      <c r="C47" s="29"/>
      <c r="D47" s="7"/>
      <c r="E47" s="7"/>
      <c r="F47" s="19"/>
      <c r="G47" s="42"/>
      <c r="H47" s="44"/>
      <c r="I47" s="90"/>
      <c r="J47" s="84"/>
      <c r="K47" s="46"/>
      <c r="L47" s="115"/>
    </row>
    <row r="48" spans="1:12" ht="13.5" customHeight="1">
      <c r="A48" s="31" t="s">
        <v>101</v>
      </c>
      <c r="B48" s="149" t="s">
        <v>102</v>
      </c>
      <c r="C48" s="150"/>
      <c r="D48" s="32">
        <v>1</v>
      </c>
      <c r="E48" s="32">
        <v>3</v>
      </c>
      <c r="F48" s="33">
        <v>360</v>
      </c>
      <c r="G48" s="42">
        <v>12.5</v>
      </c>
      <c r="H48" s="44">
        <v>15</v>
      </c>
      <c r="I48" s="90">
        <f aca="true" t="shared" si="1" ref="I48:I53">H48*(1-$I$4)</f>
        <v>15</v>
      </c>
      <c r="J48" s="84">
        <f>J6*1</f>
        <v>0</v>
      </c>
      <c r="K48" s="46">
        <f t="shared" si="0"/>
        <v>0</v>
      </c>
      <c r="L48" s="115"/>
    </row>
    <row r="49" spans="1:12" ht="13.5" customHeight="1">
      <c r="A49" s="12" t="s">
        <v>39</v>
      </c>
      <c r="B49" s="119" t="s">
        <v>8</v>
      </c>
      <c r="C49" s="145"/>
      <c r="D49" s="7">
        <v>1</v>
      </c>
      <c r="E49" s="7">
        <v>3</v>
      </c>
      <c r="F49" s="19">
        <v>360</v>
      </c>
      <c r="G49" s="42">
        <v>12.5</v>
      </c>
      <c r="H49" s="44">
        <v>15</v>
      </c>
      <c r="I49" s="90">
        <f t="shared" si="1"/>
        <v>15</v>
      </c>
      <c r="J49" s="84">
        <f>J6*1</f>
        <v>0</v>
      </c>
      <c r="K49" s="46">
        <f t="shared" si="0"/>
        <v>0</v>
      </c>
      <c r="L49" s="115"/>
    </row>
    <row r="50" spans="1:12" ht="13.5" customHeight="1">
      <c r="A50" s="12" t="s">
        <v>41</v>
      </c>
      <c r="B50" s="119" t="s">
        <v>9</v>
      </c>
      <c r="C50" s="145"/>
      <c r="D50" s="7">
        <v>1</v>
      </c>
      <c r="E50" s="7">
        <v>3</v>
      </c>
      <c r="F50" s="19">
        <v>360</v>
      </c>
      <c r="G50" s="42">
        <v>12.5</v>
      </c>
      <c r="H50" s="44">
        <v>15</v>
      </c>
      <c r="I50" s="90">
        <f t="shared" si="1"/>
        <v>15</v>
      </c>
      <c r="J50" s="84">
        <f>J6*1</f>
        <v>0</v>
      </c>
      <c r="K50" s="46">
        <f t="shared" si="0"/>
        <v>0</v>
      </c>
      <c r="L50" s="115"/>
    </row>
    <row r="51" spans="1:12" ht="13.5" customHeight="1">
      <c r="A51" s="12" t="s">
        <v>55</v>
      </c>
      <c r="B51" s="119" t="s">
        <v>26</v>
      </c>
      <c r="C51" s="128"/>
      <c r="D51" s="7">
        <v>0.2</v>
      </c>
      <c r="E51" s="7">
        <v>6</v>
      </c>
      <c r="F51" s="19">
        <v>1500</v>
      </c>
      <c r="G51" s="42">
        <v>5.85</v>
      </c>
      <c r="H51" s="44">
        <v>7.02</v>
      </c>
      <c r="I51" s="90">
        <f t="shared" si="1"/>
        <v>7.02</v>
      </c>
      <c r="J51" s="84">
        <f>J6*1</f>
        <v>0</v>
      </c>
      <c r="K51" s="46">
        <f t="shared" si="0"/>
        <v>0</v>
      </c>
      <c r="L51" s="115"/>
    </row>
    <row r="52" spans="1:12" ht="13.5" customHeight="1">
      <c r="A52" s="12" t="s">
        <v>57</v>
      </c>
      <c r="B52" s="119" t="s">
        <v>27</v>
      </c>
      <c r="C52" s="128"/>
      <c r="D52" s="7">
        <v>0.2</v>
      </c>
      <c r="E52" s="7">
        <v>6</v>
      </c>
      <c r="F52" s="19">
        <v>1500</v>
      </c>
      <c r="G52" s="42">
        <v>5.85</v>
      </c>
      <c r="H52" s="44">
        <v>7.02</v>
      </c>
      <c r="I52" s="90">
        <f t="shared" si="1"/>
        <v>7.02</v>
      </c>
      <c r="J52" s="84">
        <f>J6*1</f>
        <v>0</v>
      </c>
      <c r="K52" s="46">
        <f t="shared" si="0"/>
        <v>0</v>
      </c>
      <c r="L52" s="115"/>
    </row>
    <row r="53" spans="1:12" ht="13.5" customHeight="1">
      <c r="A53" s="12" t="s">
        <v>59</v>
      </c>
      <c r="B53" s="119" t="s">
        <v>28</v>
      </c>
      <c r="C53" s="128"/>
      <c r="D53" s="7">
        <v>0.2</v>
      </c>
      <c r="E53" s="7">
        <v>6</v>
      </c>
      <c r="F53" s="19">
        <v>1500</v>
      </c>
      <c r="G53" s="42">
        <v>5.85</v>
      </c>
      <c r="H53" s="44">
        <v>7.02</v>
      </c>
      <c r="I53" s="90">
        <f t="shared" si="1"/>
        <v>7.02</v>
      </c>
      <c r="J53" s="84">
        <f>J11*1</f>
        <v>0</v>
      </c>
      <c r="K53" s="46">
        <f t="shared" si="0"/>
        <v>0</v>
      </c>
      <c r="L53" s="115"/>
    </row>
    <row r="54" spans="1:12" ht="13.5" customHeight="1">
      <c r="A54" s="12"/>
      <c r="B54" s="146"/>
      <c r="C54" s="146"/>
      <c r="D54" s="7"/>
      <c r="E54" s="7"/>
      <c r="F54" s="19"/>
      <c r="G54" s="42"/>
      <c r="H54" s="44"/>
      <c r="I54" s="90" t="s">
        <v>91</v>
      </c>
      <c r="J54" s="84"/>
      <c r="K54" s="46"/>
      <c r="L54" s="115"/>
    </row>
    <row r="55" spans="1:12" ht="13.5" customHeight="1">
      <c r="A55" s="12" t="s">
        <v>40</v>
      </c>
      <c r="B55" s="119" t="s">
        <v>8</v>
      </c>
      <c r="C55" s="145"/>
      <c r="D55" s="7">
        <v>2.5</v>
      </c>
      <c r="E55" s="7">
        <v>2</v>
      </c>
      <c r="F55" s="19">
        <v>112</v>
      </c>
      <c r="G55" s="42">
        <v>28.67</v>
      </c>
      <c r="H55" s="44">
        <v>34.4</v>
      </c>
      <c r="I55" s="90">
        <f>H55*(1-$I$4)</f>
        <v>34.4</v>
      </c>
      <c r="J55" s="84">
        <f>J6*1</f>
        <v>0</v>
      </c>
      <c r="K55" s="46">
        <f t="shared" si="0"/>
        <v>0</v>
      </c>
      <c r="L55" s="115"/>
    </row>
    <row r="56" spans="1:12" ht="13.5" customHeight="1">
      <c r="A56" s="12" t="s">
        <v>42</v>
      </c>
      <c r="B56" s="119" t="s">
        <v>9</v>
      </c>
      <c r="C56" s="145"/>
      <c r="D56" s="7">
        <v>2.5</v>
      </c>
      <c r="E56" s="7">
        <v>2</v>
      </c>
      <c r="F56" s="19">
        <v>112</v>
      </c>
      <c r="G56" s="42">
        <v>28.67</v>
      </c>
      <c r="H56" s="44">
        <v>34.4</v>
      </c>
      <c r="I56" s="90">
        <f>H56*(1-$I$4)</f>
        <v>34.4</v>
      </c>
      <c r="J56" s="84">
        <f>J6*1</f>
        <v>0</v>
      </c>
      <c r="K56" s="46">
        <f t="shared" si="0"/>
        <v>0</v>
      </c>
      <c r="L56" s="115"/>
    </row>
    <row r="57" spans="1:12" ht="13.5" customHeight="1">
      <c r="A57" s="12" t="s">
        <v>56</v>
      </c>
      <c r="B57" s="119" t="s">
        <v>26</v>
      </c>
      <c r="C57" s="128"/>
      <c r="D57" s="7">
        <v>0.5</v>
      </c>
      <c r="E57" s="7">
        <v>6</v>
      </c>
      <c r="F57" s="19">
        <v>612</v>
      </c>
      <c r="G57" s="42">
        <v>8.4</v>
      </c>
      <c r="H57" s="44">
        <v>10.08</v>
      </c>
      <c r="I57" s="90">
        <f>H57*(1-$I$4)</f>
        <v>10.08</v>
      </c>
      <c r="J57" s="84">
        <f>J6*1</f>
        <v>0</v>
      </c>
      <c r="K57" s="46">
        <f t="shared" si="0"/>
        <v>0</v>
      </c>
      <c r="L57" s="115"/>
    </row>
    <row r="58" spans="1:12" ht="13.5" customHeight="1">
      <c r="A58" s="12" t="s">
        <v>58</v>
      </c>
      <c r="B58" s="119" t="s">
        <v>27</v>
      </c>
      <c r="C58" s="128"/>
      <c r="D58" s="7">
        <v>0.5</v>
      </c>
      <c r="E58" s="7">
        <v>6</v>
      </c>
      <c r="F58" s="19">
        <v>612</v>
      </c>
      <c r="G58" s="42">
        <v>8.4</v>
      </c>
      <c r="H58" s="44">
        <v>10.08</v>
      </c>
      <c r="I58" s="90">
        <f>H58*(1-$I$4)</f>
        <v>10.08</v>
      </c>
      <c r="J58" s="84">
        <f>J6*1</f>
        <v>0</v>
      </c>
      <c r="K58" s="46">
        <f t="shared" si="0"/>
        <v>0</v>
      </c>
      <c r="L58" s="115"/>
    </row>
    <row r="59" spans="1:12" ht="13.5" customHeight="1">
      <c r="A59" s="12" t="s">
        <v>60</v>
      </c>
      <c r="B59" s="119" t="s">
        <v>28</v>
      </c>
      <c r="C59" s="128"/>
      <c r="D59" s="7">
        <v>0.5</v>
      </c>
      <c r="E59" s="7">
        <v>6</v>
      </c>
      <c r="F59" s="19">
        <v>612</v>
      </c>
      <c r="G59" s="42">
        <v>8.4</v>
      </c>
      <c r="H59" s="44">
        <v>10.08</v>
      </c>
      <c r="I59" s="90">
        <f>H59*(1-$I$4)</f>
        <v>10.08</v>
      </c>
      <c r="J59" s="84">
        <f>J6*1</f>
        <v>0</v>
      </c>
      <c r="K59" s="46">
        <f t="shared" si="0"/>
        <v>0</v>
      </c>
      <c r="L59" s="115"/>
    </row>
    <row r="60" spans="1:12" ht="13.5" customHeight="1">
      <c r="A60" s="12"/>
      <c r="B60" s="54"/>
      <c r="C60" s="36"/>
      <c r="D60" s="7"/>
      <c r="E60" s="7"/>
      <c r="F60" s="19"/>
      <c r="G60" s="42"/>
      <c r="H60" s="44"/>
      <c r="I60" s="90"/>
      <c r="J60" s="84"/>
      <c r="K60" s="46"/>
      <c r="L60" s="115"/>
    </row>
    <row r="61" spans="1:12" ht="13.5" customHeight="1">
      <c r="A61" s="154" t="s">
        <v>103</v>
      </c>
      <c r="B61" s="35" t="s">
        <v>104</v>
      </c>
      <c r="C61" s="7">
        <v>0.8</v>
      </c>
      <c r="D61" s="7">
        <v>0.8</v>
      </c>
      <c r="E61" s="7">
        <v>6</v>
      </c>
      <c r="F61" s="19">
        <v>420</v>
      </c>
      <c r="G61" s="42">
        <v>7.44</v>
      </c>
      <c r="H61" s="44">
        <v>8.92</v>
      </c>
      <c r="I61" s="90">
        <f aca="true" t="shared" si="2" ref="I61:I71">H61*(1-$I$4)</f>
        <v>8.92</v>
      </c>
      <c r="J61" s="84">
        <f>J6*1</f>
        <v>0</v>
      </c>
      <c r="K61" s="46">
        <f t="shared" si="0"/>
        <v>0</v>
      </c>
      <c r="L61" s="115"/>
    </row>
    <row r="62" spans="1:12" ht="13.5" customHeight="1">
      <c r="A62" s="154" t="s">
        <v>105</v>
      </c>
      <c r="B62" s="35" t="s">
        <v>106</v>
      </c>
      <c r="C62" s="7">
        <v>0.8</v>
      </c>
      <c r="D62" s="7">
        <v>0.8</v>
      </c>
      <c r="E62" s="7">
        <v>6</v>
      </c>
      <c r="F62" s="19">
        <v>420</v>
      </c>
      <c r="G62" s="42">
        <v>6.73</v>
      </c>
      <c r="H62" s="44">
        <v>8.08</v>
      </c>
      <c r="I62" s="90">
        <f t="shared" si="2"/>
        <v>8.08</v>
      </c>
      <c r="J62" s="84">
        <f>J6*1</f>
        <v>0</v>
      </c>
      <c r="K62" s="46">
        <f t="shared" si="0"/>
        <v>0</v>
      </c>
      <c r="L62" s="115"/>
    </row>
    <row r="63" spans="1:12" ht="13.5" customHeight="1">
      <c r="A63" s="154" t="s">
        <v>107</v>
      </c>
      <c r="B63" s="35" t="s">
        <v>108</v>
      </c>
      <c r="C63" s="7">
        <v>0.8</v>
      </c>
      <c r="D63" s="7">
        <v>0.8</v>
      </c>
      <c r="E63" s="7">
        <v>6</v>
      </c>
      <c r="F63" s="19">
        <v>420</v>
      </c>
      <c r="G63" s="42">
        <v>7.44</v>
      </c>
      <c r="H63" s="44">
        <v>8.92</v>
      </c>
      <c r="I63" s="90">
        <f t="shared" si="2"/>
        <v>8.92</v>
      </c>
      <c r="J63" s="84">
        <f>J6*1</f>
        <v>0</v>
      </c>
      <c r="K63" s="46">
        <f t="shared" si="0"/>
        <v>0</v>
      </c>
      <c r="L63" s="115"/>
    </row>
    <row r="64" spans="1:12" ht="13.5" customHeight="1">
      <c r="A64" s="154" t="s">
        <v>55</v>
      </c>
      <c r="B64" s="35" t="s">
        <v>26</v>
      </c>
      <c r="C64" s="7">
        <v>0.2</v>
      </c>
      <c r="D64" s="7">
        <v>0.2</v>
      </c>
      <c r="E64" s="7">
        <v>6</v>
      </c>
      <c r="F64" s="19">
        <v>1500</v>
      </c>
      <c r="G64" s="42">
        <v>4.51</v>
      </c>
      <c r="H64" s="44">
        <v>5.41</v>
      </c>
      <c r="I64" s="90">
        <f t="shared" si="2"/>
        <v>5.41</v>
      </c>
      <c r="J64" s="84">
        <f>J6*1</f>
        <v>0</v>
      </c>
      <c r="K64" s="46">
        <f t="shared" si="0"/>
        <v>0</v>
      </c>
      <c r="L64" s="115"/>
    </row>
    <row r="65" spans="1:12" ht="13.5" customHeight="1">
      <c r="A65" s="154" t="s">
        <v>57</v>
      </c>
      <c r="B65" s="35" t="s">
        <v>27</v>
      </c>
      <c r="C65" s="7">
        <v>0.2</v>
      </c>
      <c r="D65" s="7">
        <v>0.2</v>
      </c>
      <c r="E65" s="7">
        <v>6</v>
      </c>
      <c r="F65" s="19">
        <v>1500</v>
      </c>
      <c r="G65" s="42">
        <v>4.51</v>
      </c>
      <c r="H65" s="44">
        <v>5.41</v>
      </c>
      <c r="I65" s="90">
        <f t="shared" si="2"/>
        <v>5.41</v>
      </c>
      <c r="J65" s="84">
        <f>J6*1</f>
        <v>0</v>
      </c>
      <c r="K65" s="46">
        <f t="shared" si="0"/>
        <v>0</v>
      </c>
      <c r="L65" s="115"/>
    </row>
    <row r="66" spans="1:12" ht="13.5" customHeight="1">
      <c r="A66" s="116" t="s">
        <v>59</v>
      </c>
      <c r="B66" s="35" t="s">
        <v>28</v>
      </c>
      <c r="C66" s="7">
        <v>0.2</v>
      </c>
      <c r="D66" s="7">
        <v>0.2</v>
      </c>
      <c r="E66" s="7">
        <v>6</v>
      </c>
      <c r="F66" s="19">
        <v>1500</v>
      </c>
      <c r="G66" s="42">
        <v>4.51</v>
      </c>
      <c r="H66" s="44">
        <v>5.41</v>
      </c>
      <c r="I66" s="90">
        <f t="shared" si="2"/>
        <v>5.41</v>
      </c>
      <c r="J66" s="84">
        <f>J11*1</f>
        <v>0</v>
      </c>
      <c r="K66" s="46">
        <f t="shared" si="0"/>
        <v>0</v>
      </c>
      <c r="L66" s="115"/>
    </row>
    <row r="67" spans="1:12" ht="13.5" customHeight="1">
      <c r="A67" s="41"/>
      <c r="B67" s="35"/>
      <c r="C67" s="7"/>
      <c r="D67" s="7"/>
      <c r="E67" s="7"/>
      <c r="F67" s="19"/>
      <c r="G67" s="42"/>
      <c r="H67" s="44"/>
      <c r="I67" s="92"/>
      <c r="J67" s="84"/>
      <c r="K67" s="64"/>
      <c r="L67" s="115"/>
    </row>
    <row r="68" spans="1:12" ht="18" customHeight="1">
      <c r="A68" s="48"/>
      <c r="B68" s="55" t="s">
        <v>115</v>
      </c>
      <c r="C68" s="49"/>
      <c r="D68" s="49"/>
      <c r="E68" s="49"/>
      <c r="F68" s="50"/>
      <c r="G68" s="51"/>
      <c r="H68" s="53"/>
      <c r="I68" s="94"/>
      <c r="J68" s="86"/>
      <c r="K68" s="52"/>
      <c r="L68" s="115"/>
    </row>
    <row r="69" spans="1:12" ht="13.5" customHeight="1">
      <c r="A69" s="41"/>
      <c r="B69" s="35"/>
      <c r="C69" s="7"/>
      <c r="D69" s="7"/>
      <c r="E69" s="7"/>
      <c r="F69" s="19"/>
      <c r="G69" s="42"/>
      <c r="H69" s="44"/>
      <c r="I69" s="92"/>
      <c r="J69" s="84"/>
      <c r="K69" s="64"/>
      <c r="L69" s="115"/>
    </row>
    <row r="70" spans="1:12" ht="13.5" customHeight="1">
      <c r="A70" s="66" t="s">
        <v>117</v>
      </c>
      <c r="B70" s="67" t="s">
        <v>116</v>
      </c>
      <c r="C70" s="68"/>
      <c r="D70" s="68">
        <v>0.75</v>
      </c>
      <c r="E70" s="68">
        <v>3</v>
      </c>
      <c r="F70" s="69">
        <v>360</v>
      </c>
      <c r="G70" s="77">
        <v>13.79</v>
      </c>
      <c r="H70" s="80">
        <v>16.55</v>
      </c>
      <c r="I70" s="95">
        <f t="shared" si="2"/>
        <v>16.55</v>
      </c>
      <c r="J70" s="87">
        <f>J6*1</f>
        <v>0</v>
      </c>
      <c r="K70" s="46">
        <f t="shared" si="0"/>
        <v>0</v>
      </c>
      <c r="L70" s="115"/>
    </row>
    <row r="71" spans="1:12" ht="13.5" customHeight="1">
      <c r="A71" s="66" t="s">
        <v>118</v>
      </c>
      <c r="B71" s="67" t="s">
        <v>126</v>
      </c>
      <c r="C71" s="68"/>
      <c r="D71" s="68">
        <v>0.75</v>
      </c>
      <c r="E71" s="68">
        <v>6</v>
      </c>
      <c r="F71" s="69">
        <v>360</v>
      </c>
      <c r="G71" s="77">
        <v>7.11</v>
      </c>
      <c r="H71" s="80">
        <v>8.53</v>
      </c>
      <c r="I71" s="95">
        <f t="shared" si="2"/>
        <v>8.53</v>
      </c>
      <c r="J71" s="87">
        <f>J6*1</f>
        <v>0</v>
      </c>
      <c r="K71" s="46">
        <f t="shared" si="0"/>
        <v>0</v>
      </c>
      <c r="L71" s="115"/>
    </row>
    <row r="72" spans="1:12" ht="13.5" customHeight="1">
      <c r="A72" s="41"/>
      <c r="B72" s="35"/>
      <c r="C72" s="7"/>
      <c r="D72" s="7"/>
      <c r="E72" s="7"/>
      <c r="F72" s="19"/>
      <c r="G72" s="42"/>
      <c r="H72" s="44"/>
      <c r="I72" s="92"/>
      <c r="J72" s="84"/>
      <c r="K72" s="64"/>
      <c r="L72" s="115"/>
    </row>
    <row r="73" spans="1:12" ht="13.5" customHeight="1">
      <c r="A73" s="24"/>
      <c r="B73" s="130" t="s">
        <v>7</v>
      </c>
      <c r="C73" s="130"/>
      <c r="D73" s="27"/>
      <c r="E73" s="27"/>
      <c r="F73" s="22"/>
      <c r="G73" s="43"/>
      <c r="H73" s="45"/>
      <c r="I73" s="93" t="s">
        <v>91</v>
      </c>
      <c r="J73" s="85"/>
      <c r="K73" s="65"/>
      <c r="L73" s="115"/>
    </row>
    <row r="74" spans="1:12" ht="13.5" customHeight="1">
      <c r="A74" s="11" t="s">
        <v>43</v>
      </c>
      <c r="B74" s="147" t="s">
        <v>77</v>
      </c>
      <c r="C74" s="148"/>
      <c r="D74" s="7">
        <v>0.5</v>
      </c>
      <c r="E74" s="7">
        <v>12</v>
      </c>
      <c r="F74" s="19">
        <v>576</v>
      </c>
      <c r="G74" s="42">
        <v>3.65</v>
      </c>
      <c r="H74" s="44">
        <v>4.38</v>
      </c>
      <c r="I74" s="90">
        <f aca="true" t="shared" si="3" ref="I74:I81">H74*(1-$I$4)</f>
        <v>4.38</v>
      </c>
      <c r="J74" s="84">
        <f>J6*1</f>
        <v>0</v>
      </c>
      <c r="K74" s="46">
        <f aca="true" t="shared" si="4" ref="K74:K94">I74*J74</f>
        <v>0</v>
      </c>
      <c r="L74" s="115"/>
    </row>
    <row r="75" spans="1:12" ht="13.5" customHeight="1">
      <c r="A75" s="11" t="s">
        <v>44</v>
      </c>
      <c r="B75" s="147"/>
      <c r="C75" s="148"/>
      <c r="D75" s="7">
        <v>1.8</v>
      </c>
      <c r="E75" s="7">
        <v>6</v>
      </c>
      <c r="F75" s="19">
        <v>252</v>
      </c>
      <c r="G75" s="42">
        <v>9.99</v>
      </c>
      <c r="H75" s="44">
        <v>11.99</v>
      </c>
      <c r="I75" s="90">
        <f>H75*(1-$I$4)</f>
        <v>11.99</v>
      </c>
      <c r="J75" s="84">
        <f>J76*1</f>
        <v>0</v>
      </c>
      <c r="K75" s="46">
        <f t="shared" si="4"/>
        <v>0</v>
      </c>
      <c r="L75" s="115"/>
    </row>
    <row r="76" spans="1:12" ht="13.5" customHeight="1">
      <c r="A76" s="11" t="s">
        <v>45</v>
      </c>
      <c r="B76" s="147" t="s">
        <v>66</v>
      </c>
      <c r="C76" s="148"/>
      <c r="D76" s="7">
        <v>0.5</v>
      </c>
      <c r="E76" s="7">
        <v>12</v>
      </c>
      <c r="F76" s="19">
        <v>576</v>
      </c>
      <c r="G76" s="42">
        <v>4.82</v>
      </c>
      <c r="H76" s="44">
        <v>5.78</v>
      </c>
      <c r="I76" s="90">
        <f t="shared" si="3"/>
        <v>5.78</v>
      </c>
      <c r="J76" s="84">
        <f>J6*1</f>
        <v>0</v>
      </c>
      <c r="K76" s="46">
        <f t="shared" si="4"/>
        <v>0</v>
      </c>
      <c r="L76" s="115"/>
    </row>
    <row r="77" spans="1:12" ht="13.5" customHeight="1">
      <c r="A77" s="11" t="s">
        <v>46</v>
      </c>
      <c r="B77" s="147"/>
      <c r="C77" s="148"/>
      <c r="D77" s="7">
        <v>1.8</v>
      </c>
      <c r="E77" s="7">
        <v>6</v>
      </c>
      <c r="F77" s="19">
        <v>252</v>
      </c>
      <c r="G77" s="42">
        <v>11.7</v>
      </c>
      <c r="H77" s="44">
        <v>14.04</v>
      </c>
      <c r="I77" s="90">
        <f t="shared" si="3"/>
        <v>14.04</v>
      </c>
      <c r="J77" s="84">
        <f>J6*1</f>
        <v>0</v>
      </c>
      <c r="K77" s="46">
        <f t="shared" si="4"/>
        <v>0</v>
      </c>
      <c r="L77" s="115"/>
    </row>
    <row r="78" spans="1:12" ht="13.5" customHeight="1">
      <c r="A78" s="11" t="s">
        <v>47</v>
      </c>
      <c r="B78" s="147" t="s">
        <v>15</v>
      </c>
      <c r="C78" s="148"/>
      <c r="D78" s="7">
        <v>0.5</v>
      </c>
      <c r="E78" s="7">
        <v>12</v>
      </c>
      <c r="F78" s="19">
        <v>576</v>
      </c>
      <c r="G78" s="42">
        <v>4.14</v>
      </c>
      <c r="H78" s="44">
        <v>4.96</v>
      </c>
      <c r="I78" s="90">
        <f t="shared" si="3"/>
        <v>4.96</v>
      </c>
      <c r="J78" s="84">
        <f>J6*1</f>
        <v>0</v>
      </c>
      <c r="K78" s="46">
        <f t="shared" si="4"/>
        <v>0</v>
      </c>
      <c r="L78" s="115"/>
    </row>
    <row r="79" spans="1:12" ht="13.5" customHeight="1">
      <c r="A79" s="11" t="s">
        <v>48</v>
      </c>
      <c r="B79" s="147"/>
      <c r="C79" s="148"/>
      <c r="D79" s="7">
        <v>1.8</v>
      </c>
      <c r="E79" s="7">
        <v>6</v>
      </c>
      <c r="F79" s="19">
        <v>252</v>
      </c>
      <c r="G79" s="42">
        <v>10.87</v>
      </c>
      <c r="H79" s="44">
        <v>13.04</v>
      </c>
      <c r="I79" s="90">
        <f t="shared" si="3"/>
        <v>13.04</v>
      </c>
      <c r="J79" s="84">
        <f>J6*1</f>
        <v>0</v>
      </c>
      <c r="K79" s="46">
        <f t="shared" si="4"/>
        <v>0</v>
      </c>
      <c r="L79" s="115"/>
    </row>
    <row r="80" spans="1:12" ht="13.5" customHeight="1">
      <c r="A80" s="11" t="s">
        <v>49</v>
      </c>
      <c r="B80" s="147" t="s">
        <v>67</v>
      </c>
      <c r="C80" s="148"/>
      <c r="D80" s="7">
        <v>0.5</v>
      </c>
      <c r="E80" s="7">
        <v>12</v>
      </c>
      <c r="F80" s="19">
        <v>576</v>
      </c>
      <c r="G80" s="42">
        <v>5.39</v>
      </c>
      <c r="H80" s="44">
        <v>6.47</v>
      </c>
      <c r="I80" s="90">
        <f t="shared" si="3"/>
        <v>6.47</v>
      </c>
      <c r="J80" s="84">
        <f>J6*1</f>
        <v>0</v>
      </c>
      <c r="K80" s="46">
        <f t="shared" si="4"/>
        <v>0</v>
      </c>
      <c r="L80" s="115"/>
    </row>
    <row r="81" spans="1:12" ht="13.5" customHeight="1">
      <c r="A81" s="11" t="s">
        <v>50</v>
      </c>
      <c r="B81" s="147"/>
      <c r="C81" s="148"/>
      <c r="D81" s="7">
        <v>1.8</v>
      </c>
      <c r="E81" s="7">
        <v>6</v>
      </c>
      <c r="F81" s="19">
        <v>252</v>
      </c>
      <c r="G81" s="42">
        <v>12.74</v>
      </c>
      <c r="H81" s="44">
        <v>15.29</v>
      </c>
      <c r="I81" s="90">
        <f t="shared" si="3"/>
        <v>15.29</v>
      </c>
      <c r="J81" s="84">
        <f>J6*1</f>
        <v>0</v>
      </c>
      <c r="K81" s="46">
        <f t="shared" si="4"/>
        <v>0</v>
      </c>
      <c r="L81" s="115"/>
    </row>
    <row r="82" spans="1:12" ht="13.5" customHeight="1">
      <c r="A82" s="24"/>
      <c r="B82" s="130" t="s">
        <v>17</v>
      </c>
      <c r="C82" s="130"/>
      <c r="D82" s="27"/>
      <c r="E82" s="27"/>
      <c r="F82" s="22"/>
      <c r="G82" s="43"/>
      <c r="H82" s="45"/>
      <c r="I82" s="96" t="s">
        <v>91</v>
      </c>
      <c r="J82" s="85"/>
      <c r="K82" s="98"/>
      <c r="L82" s="115"/>
    </row>
    <row r="83" spans="1:12" ht="13.5" customHeight="1">
      <c r="A83" s="11" t="s">
        <v>61</v>
      </c>
      <c r="B83" s="147" t="s">
        <v>18</v>
      </c>
      <c r="C83" s="148"/>
      <c r="D83" s="7">
        <v>1</v>
      </c>
      <c r="E83" s="7">
        <v>6</v>
      </c>
      <c r="F83" s="19">
        <v>360</v>
      </c>
      <c r="G83" s="42">
        <v>9</v>
      </c>
      <c r="H83" s="44">
        <v>10.8</v>
      </c>
      <c r="I83" s="90">
        <f>H83*(1-$I$4)</f>
        <v>10.8</v>
      </c>
      <c r="J83" s="84">
        <f>J6*1</f>
        <v>0</v>
      </c>
      <c r="K83" s="46">
        <f t="shared" si="4"/>
        <v>0</v>
      </c>
      <c r="L83" s="115"/>
    </row>
    <row r="84" spans="1:12" ht="13.5" customHeight="1">
      <c r="A84" s="11" t="s">
        <v>62</v>
      </c>
      <c r="B84" s="147" t="s">
        <v>19</v>
      </c>
      <c r="C84" s="148"/>
      <c r="D84" s="7">
        <v>1</v>
      </c>
      <c r="E84" s="7">
        <v>6</v>
      </c>
      <c r="F84" s="19">
        <v>360</v>
      </c>
      <c r="G84" s="42">
        <v>8.38</v>
      </c>
      <c r="H84" s="44">
        <v>10.06</v>
      </c>
      <c r="I84" s="90">
        <f>H84*(1-$I$4)</f>
        <v>10.06</v>
      </c>
      <c r="J84" s="84">
        <f>J6*1</f>
        <v>0</v>
      </c>
      <c r="K84" s="46">
        <f t="shared" si="4"/>
        <v>0</v>
      </c>
      <c r="L84" s="115"/>
    </row>
    <row r="85" spans="1:12" ht="13.5" customHeight="1">
      <c r="A85" s="11" t="s">
        <v>63</v>
      </c>
      <c r="B85" s="147"/>
      <c r="C85" s="148"/>
      <c r="D85" s="7">
        <v>5</v>
      </c>
      <c r="E85" s="7">
        <v>2</v>
      </c>
      <c r="F85" s="19">
        <v>120</v>
      </c>
      <c r="G85" s="42">
        <v>34.58</v>
      </c>
      <c r="H85" s="44">
        <v>41.5</v>
      </c>
      <c r="I85" s="90">
        <f>H85*(1-$I$4)</f>
        <v>41.5</v>
      </c>
      <c r="J85" s="84">
        <f>J6*1</f>
        <v>0</v>
      </c>
      <c r="K85" s="46">
        <f t="shared" si="4"/>
        <v>0</v>
      </c>
      <c r="L85" s="115"/>
    </row>
    <row r="86" spans="1:12" ht="13.5" customHeight="1">
      <c r="A86" s="11" t="s">
        <v>64</v>
      </c>
      <c r="B86" s="144" t="s">
        <v>20</v>
      </c>
      <c r="C86" s="128"/>
      <c r="D86" s="7">
        <v>1</v>
      </c>
      <c r="E86" s="7">
        <v>6</v>
      </c>
      <c r="F86" s="19">
        <v>360</v>
      </c>
      <c r="G86" s="42">
        <v>9</v>
      </c>
      <c r="H86" s="44">
        <v>10.8</v>
      </c>
      <c r="I86" s="90">
        <f>H86*(1-$I$4)</f>
        <v>10.8</v>
      </c>
      <c r="J86" s="84">
        <f>J6*1</f>
        <v>0</v>
      </c>
      <c r="K86" s="46">
        <f t="shared" si="4"/>
        <v>0</v>
      </c>
      <c r="L86" s="115"/>
    </row>
    <row r="87" spans="1:12" ht="13.5" customHeight="1">
      <c r="A87" s="11" t="s">
        <v>65</v>
      </c>
      <c r="B87" s="147" t="s">
        <v>21</v>
      </c>
      <c r="C87" s="148"/>
      <c r="D87" s="7">
        <v>1</v>
      </c>
      <c r="E87" s="7">
        <v>6</v>
      </c>
      <c r="F87" s="19">
        <v>360</v>
      </c>
      <c r="G87" s="42">
        <v>9.97</v>
      </c>
      <c r="H87" s="44">
        <v>11.96</v>
      </c>
      <c r="I87" s="90">
        <f aca="true" t="shared" si="5" ref="I87:I94">H87*(1-$I$4)</f>
        <v>11.96</v>
      </c>
      <c r="J87" s="84">
        <f>J6*1</f>
        <v>0</v>
      </c>
      <c r="K87" s="46">
        <f t="shared" si="4"/>
        <v>0</v>
      </c>
      <c r="L87" s="115"/>
    </row>
    <row r="88" spans="1:12" ht="13.5" customHeight="1">
      <c r="A88" s="11" t="s">
        <v>74</v>
      </c>
      <c r="B88" s="148"/>
      <c r="C88" s="148"/>
      <c r="D88" s="7">
        <v>0.4</v>
      </c>
      <c r="E88" s="7">
        <v>6</v>
      </c>
      <c r="F88" s="19">
        <v>468</v>
      </c>
      <c r="G88" s="42">
        <v>11.75</v>
      </c>
      <c r="H88" s="44">
        <v>14.1</v>
      </c>
      <c r="I88" s="90">
        <f t="shared" si="5"/>
        <v>14.1</v>
      </c>
      <c r="J88" s="84">
        <f>J6*1</f>
        <v>0</v>
      </c>
      <c r="K88" s="46">
        <f t="shared" si="4"/>
        <v>0</v>
      </c>
      <c r="L88" s="115"/>
    </row>
    <row r="89" spans="1:12" ht="13.5" customHeight="1">
      <c r="A89" s="24"/>
      <c r="B89" s="130" t="s">
        <v>22</v>
      </c>
      <c r="C89" s="130"/>
      <c r="D89" s="27"/>
      <c r="E89" s="27"/>
      <c r="F89" s="22"/>
      <c r="G89" s="43"/>
      <c r="H89" s="45"/>
      <c r="I89" s="96" t="s">
        <v>91</v>
      </c>
      <c r="J89" s="85"/>
      <c r="K89" s="98"/>
      <c r="L89" s="115"/>
    </row>
    <row r="90" spans="1:12" ht="13.5" customHeight="1">
      <c r="A90" s="11" t="s">
        <v>70</v>
      </c>
      <c r="B90" s="144" t="s">
        <v>73</v>
      </c>
      <c r="C90" s="128"/>
      <c r="D90" s="7">
        <v>1</v>
      </c>
      <c r="E90" s="7">
        <v>6</v>
      </c>
      <c r="F90" s="19">
        <v>360</v>
      </c>
      <c r="G90" s="42">
        <v>8.12</v>
      </c>
      <c r="H90" s="44">
        <v>9.74</v>
      </c>
      <c r="I90" s="90">
        <f t="shared" si="5"/>
        <v>9.74</v>
      </c>
      <c r="J90" s="84">
        <f>J6*1</f>
        <v>0</v>
      </c>
      <c r="K90" s="46">
        <f t="shared" si="4"/>
        <v>0</v>
      </c>
      <c r="L90" s="115"/>
    </row>
    <row r="91" spans="1:12" ht="13.5" customHeight="1">
      <c r="A91" s="11" t="s">
        <v>71</v>
      </c>
      <c r="B91" s="144" t="s">
        <v>29</v>
      </c>
      <c r="C91" s="128"/>
      <c r="D91" s="7">
        <v>1</v>
      </c>
      <c r="E91" s="7">
        <v>6</v>
      </c>
      <c r="F91" s="19">
        <v>360</v>
      </c>
      <c r="G91" s="42">
        <v>16.83</v>
      </c>
      <c r="H91" s="44">
        <v>20.2</v>
      </c>
      <c r="I91" s="90">
        <f t="shared" si="5"/>
        <v>20.2</v>
      </c>
      <c r="J91" s="84">
        <f>J6*1</f>
        <v>0</v>
      </c>
      <c r="K91" s="46">
        <f t="shared" si="4"/>
        <v>0</v>
      </c>
      <c r="L91" s="115"/>
    </row>
    <row r="92" spans="1:12" ht="13.5" customHeight="1">
      <c r="A92" s="11" t="s">
        <v>72</v>
      </c>
      <c r="B92" s="144" t="s">
        <v>23</v>
      </c>
      <c r="C92" s="128"/>
      <c r="D92" s="7">
        <v>5</v>
      </c>
      <c r="E92" s="7">
        <v>2</v>
      </c>
      <c r="F92" s="19">
        <v>120</v>
      </c>
      <c r="G92" s="42">
        <v>23.61</v>
      </c>
      <c r="H92" s="44">
        <v>28.33</v>
      </c>
      <c r="I92" s="90">
        <f t="shared" si="5"/>
        <v>28.33</v>
      </c>
      <c r="J92" s="84">
        <f>J6*1</f>
        <v>0</v>
      </c>
      <c r="K92" s="46">
        <f t="shared" si="4"/>
        <v>0</v>
      </c>
      <c r="L92" s="115"/>
    </row>
    <row r="93" spans="1:12" ht="13.5" customHeight="1">
      <c r="A93" s="11"/>
      <c r="B93" s="124"/>
      <c r="C93" s="125"/>
      <c r="D93" s="7"/>
      <c r="E93" s="7"/>
      <c r="F93" s="19"/>
      <c r="G93" s="42"/>
      <c r="H93" s="44"/>
      <c r="I93" s="90"/>
      <c r="J93" s="84"/>
      <c r="K93" s="46"/>
      <c r="L93" s="115"/>
    </row>
    <row r="94" spans="1:12" ht="13.5" customHeight="1" thickBot="1">
      <c r="A94" s="14" t="s">
        <v>85</v>
      </c>
      <c r="B94" s="123" t="s">
        <v>86</v>
      </c>
      <c r="C94" s="123"/>
      <c r="D94" s="15">
        <v>0.25</v>
      </c>
      <c r="E94" s="15">
        <v>6</v>
      </c>
      <c r="F94" s="18">
        <v>1500</v>
      </c>
      <c r="G94" s="18">
        <v>7.81</v>
      </c>
      <c r="H94" s="81">
        <v>9.37</v>
      </c>
      <c r="I94" s="97">
        <f t="shared" si="5"/>
        <v>9.37</v>
      </c>
      <c r="J94" s="84">
        <f>J6*1</f>
        <v>0</v>
      </c>
      <c r="K94" s="46">
        <f t="shared" si="4"/>
        <v>0</v>
      </c>
      <c r="L94" s="115"/>
    </row>
    <row r="95" spans="1:7" ht="13.5" customHeight="1">
      <c r="A95" s="3"/>
      <c r="D95" s="3"/>
      <c r="E95" s="3"/>
      <c r="F95" s="3"/>
      <c r="G95" s="3"/>
    </row>
    <row r="96" spans="1:7" ht="13.5" customHeight="1">
      <c r="A96" s="3"/>
      <c r="B96" s="34"/>
      <c r="D96" s="3"/>
      <c r="E96" s="3"/>
      <c r="F96" s="3"/>
      <c r="G96" s="3"/>
    </row>
    <row r="97" spans="1:7" ht="13.5" customHeight="1">
      <c r="A97" s="3"/>
      <c r="D97" s="3"/>
      <c r="E97" s="3"/>
      <c r="F97" s="3"/>
      <c r="G97" s="3"/>
    </row>
    <row r="98" spans="1:7" ht="13.5" customHeight="1">
      <c r="A98" s="3"/>
      <c r="D98" s="3"/>
      <c r="E98" s="3"/>
      <c r="F98" s="3"/>
      <c r="G98" s="3"/>
    </row>
    <row r="99" spans="1:7" ht="13.5" customHeight="1">
      <c r="A99" s="3"/>
      <c r="D99" s="3"/>
      <c r="E99" s="3"/>
      <c r="F99" s="3"/>
      <c r="G99" s="3"/>
    </row>
    <row r="100" ht="13.5" customHeight="1"/>
  </sheetData>
  <sheetProtection/>
  <mergeCells count="63">
    <mergeCell ref="B92:C92"/>
    <mergeCell ref="B78:C79"/>
    <mergeCell ref="B80:C81"/>
    <mergeCell ref="B87:C88"/>
    <mergeCell ref="A2:H2"/>
    <mergeCell ref="B90:C90"/>
    <mergeCell ref="B91:C91"/>
    <mergeCell ref="B52:C52"/>
    <mergeCell ref="B53:C53"/>
    <mergeCell ref="B43:C43"/>
    <mergeCell ref="B84:C85"/>
    <mergeCell ref="B82:C82"/>
    <mergeCell ref="B83:C83"/>
    <mergeCell ref="B49:C49"/>
    <mergeCell ref="B51:C51"/>
    <mergeCell ref="B73:C73"/>
    <mergeCell ref="B86:C86"/>
    <mergeCell ref="B57:C57"/>
    <mergeCell ref="B58:C58"/>
    <mergeCell ref="B59:C59"/>
    <mergeCell ref="B38:C38"/>
    <mergeCell ref="B54:C54"/>
    <mergeCell ref="B76:C77"/>
    <mergeCell ref="B74:C75"/>
    <mergeCell ref="B40:C40"/>
    <mergeCell ref="B48:C48"/>
    <mergeCell ref="B39:C39"/>
    <mergeCell ref="B42:C42"/>
    <mergeCell ref="B41:C41"/>
    <mergeCell ref="B56:C56"/>
    <mergeCell ref="B45:C45"/>
    <mergeCell ref="B17:C17"/>
    <mergeCell ref="B46:C46"/>
    <mergeCell ref="B44:C44"/>
    <mergeCell ref="B50:C50"/>
    <mergeCell ref="B55:C55"/>
    <mergeCell ref="B24:C24"/>
    <mergeCell ref="B36:C36"/>
    <mergeCell ref="B37:C37"/>
    <mergeCell ref="B19:C19"/>
    <mergeCell ref="B25:C25"/>
    <mergeCell ref="B26:C26"/>
    <mergeCell ref="B35:C35"/>
    <mergeCell ref="A3:H3"/>
    <mergeCell ref="A4:H4"/>
    <mergeCell ref="B6:C6"/>
    <mergeCell ref="B7:C7"/>
    <mergeCell ref="B14:C14"/>
    <mergeCell ref="B15:C15"/>
    <mergeCell ref="B8:C8"/>
    <mergeCell ref="B10:C10"/>
    <mergeCell ref="B12:C12"/>
    <mergeCell ref="B9:C9"/>
    <mergeCell ref="B11:C11"/>
    <mergeCell ref="B20:C20"/>
    <mergeCell ref="B18:C18"/>
    <mergeCell ref="B13:C13"/>
    <mergeCell ref="B94:C94"/>
    <mergeCell ref="B93:C93"/>
    <mergeCell ref="B22:C22"/>
    <mergeCell ref="B16:C16"/>
    <mergeCell ref="B23:C23"/>
    <mergeCell ref="B89:C8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7" r:id="rId2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H18" sqref="H18"/>
    </sheetView>
  </sheetViews>
  <sheetFormatPr defaultColWidth="8.796875" defaultRowHeight="14.25"/>
  <cols>
    <col min="1" max="1" width="16.8984375" style="0" customWidth="1"/>
    <col min="2" max="2" width="41.8984375" style="0" customWidth="1"/>
    <col min="3" max="3" width="12.59765625" style="0" customWidth="1"/>
    <col min="4" max="5" width="9.19921875" style="0" customWidth="1"/>
    <col min="6" max="7" width="10" style="0" customWidth="1"/>
    <col min="8" max="8" width="17.19921875" style="0" customWidth="1"/>
    <col min="10" max="10" width="9" style="40" customWidth="1"/>
  </cols>
  <sheetData>
    <row r="1" spans="1:9" ht="14.25">
      <c r="A1" s="4"/>
      <c r="B1" s="3"/>
      <c r="C1" s="16"/>
      <c r="D1" s="17"/>
      <c r="E1" s="17"/>
      <c r="F1" s="17"/>
      <c r="G1" s="17"/>
      <c r="H1" s="17"/>
      <c r="I1" s="3"/>
    </row>
    <row r="2" spans="1:9" ht="52.5" customHeight="1">
      <c r="A2" s="151" t="s">
        <v>88</v>
      </c>
      <c r="B2" s="152"/>
      <c r="C2" s="152"/>
      <c r="D2" s="152"/>
      <c r="E2" s="152"/>
      <c r="F2" s="152"/>
      <c r="G2" s="152"/>
      <c r="H2" s="152"/>
      <c r="I2" s="3"/>
    </row>
    <row r="3" spans="1:15" ht="16.5" thickBot="1">
      <c r="A3" s="131" t="s">
        <v>84</v>
      </c>
      <c r="B3" s="132"/>
      <c r="C3" s="132"/>
      <c r="D3" s="132"/>
      <c r="E3" s="132"/>
      <c r="F3" s="132"/>
      <c r="G3" s="132"/>
      <c r="H3" s="132"/>
      <c r="I3" s="3"/>
      <c r="O3" s="109"/>
    </row>
    <row r="4" spans="1:9" ht="19.5" thickBot="1">
      <c r="A4" s="133" t="s">
        <v>87</v>
      </c>
      <c r="B4" s="132"/>
      <c r="C4" s="132"/>
      <c r="D4" s="132"/>
      <c r="E4" s="132"/>
      <c r="F4" s="132"/>
      <c r="G4" s="132"/>
      <c r="H4" s="132"/>
      <c r="I4" s="114">
        <v>0</v>
      </c>
    </row>
    <row r="5" spans="1:11" ht="15" thickBot="1">
      <c r="A5" s="1"/>
      <c r="B5" s="6"/>
      <c r="C5" s="6"/>
      <c r="D5" s="2"/>
      <c r="E5" s="2"/>
      <c r="F5" s="2"/>
      <c r="G5" s="2"/>
      <c r="H5" s="3"/>
      <c r="I5" s="108"/>
      <c r="J5" s="113" t="s">
        <v>125</v>
      </c>
      <c r="K5" s="100"/>
    </row>
    <row r="6" spans="1:11" ht="51">
      <c r="A6" s="8" t="s">
        <v>0</v>
      </c>
      <c r="B6" s="153" t="s">
        <v>2</v>
      </c>
      <c r="C6" s="153"/>
      <c r="D6" s="9" t="s">
        <v>1</v>
      </c>
      <c r="E6" s="9" t="s">
        <v>89</v>
      </c>
      <c r="F6" s="10" t="s">
        <v>90</v>
      </c>
      <c r="G6" s="10" t="s">
        <v>121</v>
      </c>
      <c r="H6" s="102" t="s">
        <v>100</v>
      </c>
      <c r="I6" s="105" t="s">
        <v>119</v>
      </c>
      <c r="J6" s="107">
        <v>87</v>
      </c>
      <c r="K6" s="99" t="s">
        <v>122</v>
      </c>
    </row>
    <row r="7" spans="1:11" ht="15.75">
      <c r="A7" s="23"/>
      <c r="B7" s="130" t="s">
        <v>94</v>
      </c>
      <c r="C7" s="143"/>
      <c r="D7" s="23"/>
      <c r="E7" s="23"/>
      <c r="F7" s="23"/>
      <c r="G7" s="23"/>
      <c r="H7" s="103"/>
      <c r="I7" s="106"/>
      <c r="J7" s="104"/>
      <c r="K7" s="47"/>
    </row>
    <row r="8" spans="1:11" ht="15">
      <c r="A8" s="28" t="s">
        <v>96</v>
      </c>
      <c r="B8" s="120" t="s">
        <v>92</v>
      </c>
      <c r="C8" s="121"/>
      <c r="D8" s="19">
        <v>1</v>
      </c>
      <c r="E8" s="19">
        <v>6</v>
      </c>
      <c r="F8" s="19">
        <v>330</v>
      </c>
      <c r="G8" s="42">
        <v>15.33</v>
      </c>
      <c r="H8" s="44">
        <v>18.4</v>
      </c>
      <c r="I8" s="110">
        <f>H8*(1-$I$4)</f>
        <v>18.4</v>
      </c>
      <c r="J8" s="112">
        <f>J6*1</f>
        <v>87</v>
      </c>
      <c r="K8" s="101">
        <f>I8*J8</f>
        <v>1600.8</v>
      </c>
    </row>
    <row r="9" spans="1:11" ht="15.75" thickBot="1">
      <c r="A9" s="28" t="s">
        <v>95</v>
      </c>
      <c r="B9" s="120" t="s">
        <v>93</v>
      </c>
      <c r="C9" s="121"/>
      <c r="D9" s="19">
        <v>1</v>
      </c>
      <c r="E9" s="19">
        <v>6</v>
      </c>
      <c r="F9" s="19">
        <v>330</v>
      </c>
      <c r="G9" s="42">
        <v>17.32</v>
      </c>
      <c r="H9" s="44">
        <v>20.78</v>
      </c>
      <c r="I9" s="111">
        <f>H9*(1-$I$4)</f>
        <v>20.78</v>
      </c>
      <c r="J9" s="112">
        <f>J6*1</f>
        <v>87</v>
      </c>
      <c r="K9" s="101">
        <f>I9*J9</f>
        <v>1807.8600000000001</v>
      </c>
    </row>
  </sheetData>
  <sheetProtection/>
  <mergeCells count="7">
    <mergeCell ref="B9:C9"/>
    <mergeCell ref="B8:C8"/>
    <mergeCell ref="B7:C7"/>
    <mergeCell ref="A2:H2"/>
    <mergeCell ref="A3:H3"/>
    <mergeCell ref="A4:H4"/>
    <mergeCell ref="B6:C6"/>
  </mergeCells>
  <printOptions/>
  <pageMargins left="0.7" right="0.7" top="0.75" bottom="0.75" header="0.3" footer="0.3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PPG Industries,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Adamczuk</dc:creator>
  <cp:keywords/>
  <dc:description/>
  <cp:lastModifiedBy>Bizulina</cp:lastModifiedBy>
  <cp:lastPrinted>2021-08-03T05:38:27Z</cp:lastPrinted>
  <dcterms:created xsi:type="dcterms:W3CDTF">2012-02-24T12:58:33Z</dcterms:created>
  <dcterms:modified xsi:type="dcterms:W3CDTF">2021-08-03T11:31:44Z</dcterms:modified>
  <cp:category/>
  <cp:version/>
  <cp:contentType/>
  <cp:contentStatus/>
</cp:coreProperties>
</file>